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 anual 2020\formatos 2020\Formatos unidad\"/>
    </mc:Choice>
  </mc:AlternateContent>
  <bookViews>
    <workbookView xWindow="240" yWindow="645" windowWidth="15600" windowHeight="8640" tabRatio="825"/>
  </bookViews>
  <sheets>
    <sheet name="Admision Lic " sheetId="126" r:id="rId1"/>
    <sheet name="aceptados LC" sheetId="175" r:id="rId2"/>
    <sheet name="Admision posgrado" sheetId="137" r:id="rId3"/>
    <sheet name="Alumnos sobresalientes NI" sheetId="113" r:id="rId4"/>
    <sheet name="Alumnos altos permanencia" sheetId="114" r:id="rId5"/>
    <sheet name="Indicador 5 PDI" sheetId="118" r:id="rId6"/>
    <sheet name="Indicador 6 PDI" sheetId="119" r:id="rId7"/>
    <sheet name="IEMS de origen" sheetId="104" r:id="rId8"/>
    <sheet name="Tipo IEMS" sheetId="129" r:id="rId9"/>
    <sheet name="Estado de procedencia" sheetId="106" r:id="rId10"/>
    <sheet name="Matrícula licenciatura" sheetId="135" r:id="rId11"/>
    <sheet name="Matrícula Posgrado" sheetId="139" r:id="rId12"/>
    <sheet name="Inscritos blanco" sheetId="176" r:id="rId13"/>
    <sheet name="extranjeros" sheetId="61" r:id="rId14"/>
    <sheet name="alumnos por gen Lic" sheetId="64" r:id="rId15"/>
    <sheet name="alumnos por gen  PG" sheetId="109" r:id="rId16"/>
    <sheet name="Evolución por gen" sheetId="177" r:id="rId17"/>
    <sheet name="no activos-bajas" sheetId="178" r:id="rId18"/>
    <sheet name="DESERCIÓN " sheetId="179" r:id="rId19"/>
    <sheet name="Créditos prom" sheetId="163" r:id="rId20"/>
    <sheet name="Alumnos regulares" sheetId="164" r:id="rId21"/>
    <sheet name="Indicadores 11 y 12" sheetId="165" r:id="rId22"/>
    <sheet name="Desempeño Académico" sheetId="147" r:id="rId23"/>
    <sheet name="Egresados_Lic" sheetId="182" r:id="rId24"/>
    <sheet name="Egresados_PG" sheetId="181" r:id="rId25"/>
    <sheet name="Indicador 13" sheetId="124" r:id="rId26"/>
    <sheet name="T58 becas" sheetId="152" r:id="rId27"/>
    <sheet name="Desempeño académico I-20" sheetId="71" r:id="rId28"/>
    <sheet name="Desempeño académico P-20" sheetId="154" r:id="rId29"/>
    <sheet name="Desempeño académico O-20" sheetId="155" r:id="rId30"/>
    <sheet name="UEA" sheetId="24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18">#REF!</definedName>
    <definedName name="\A" localSheetId="23">#REF!</definedName>
    <definedName name="\A" localSheetId="24">#REF!</definedName>
    <definedName name="\A" localSheetId="16">#REF!</definedName>
    <definedName name="\A" localSheetId="17">#REF!</definedName>
    <definedName name="\A">#REF!</definedName>
    <definedName name="\B" localSheetId="18">#REF!</definedName>
    <definedName name="\B" localSheetId="23">#REF!</definedName>
    <definedName name="\B" localSheetId="24">#REF!</definedName>
    <definedName name="\B" localSheetId="16">#REF!</definedName>
    <definedName name="\B" localSheetId="17">#REF!</definedName>
    <definedName name="\B">#REF!</definedName>
    <definedName name="\C" localSheetId="18">#REF!</definedName>
    <definedName name="\C" localSheetId="23">#REF!</definedName>
    <definedName name="\C" localSheetId="16">#REF!</definedName>
    <definedName name="\C" localSheetId="17">#REF!</definedName>
    <definedName name="\C">#REF!</definedName>
    <definedName name="\D" localSheetId="18">#REF!</definedName>
    <definedName name="\D" localSheetId="23">#REF!</definedName>
    <definedName name="\D" localSheetId="16">#REF!</definedName>
    <definedName name="\D" localSheetId="17">#REF!</definedName>
    <definedName name="\D">#REF!</definedName>
    <definedName name="\i" localSheetId="18">#REF!</definedName>
    <definedName name="\i" localSheetId="23">#REF!</definedName>
    <definedName name="\i" localSheetId="16">#REF!</definedName>
    <definedName name="\i" localSheetId="17">#REF!</definedName>
    <definedName name="\i">#REF!</definedName>
    <definedName name="\m" localSheetId="4">#REF!</definedName>
    <definedName name="\m" localSheetId="15">#REF!</definedName>
    <definedName name="\m" localSheetId="3">#REF!</definedName>
    <definedName name="\m" localSheetId="19">#REF!</definedName>
    <definedName name="\m" localSheetId="22">#REF!</definedName>
    <definedName name="\m" localSheetId="29">#REF!</definedName>
    <definedName name="\m" localSheetId="28">#REF!</definedName>
    <definedName name="\m" localSheetId="18">#REF!</definedName>
    <definedName name="\m" localSheetId="23">#REF!</definedName>
    <definedName name="\m" localSheetId="24">#REF!</definedName>
    <definedName name="\m" localSheetId="9">#REF!</definedName>
    <definedName name="\m" localSheetId="16">#REF!</definedName>
    <definedName name="\m" localSheetId="7">#REF!</definedName>
    <definedName name="\m" localSheetId="6">#REF!</definedName>
    <definedName name="\m" localSheetId="17">#REF!</definedName>
    <definedName name="\m" localSheetId="8">#REF!</definedName>
    <definedName name="\m">#REF!</definedName>
    <definedName name="\n" localSheetId="18">#REF!</definedName>
    <definedName name="\n" localSheetId="23">#REF!</definedName>
    <definedName name="\n" localSheetId="16">#REF!</definedName>
    <definedName name="\n" localSheetId="17">#REF!</definedName>
    <definedName name="\n">#REF!</definedName>
    <definedName name="\p" localSheetId="18">#REF!</definedName>
    <definedName name="\p" localSheetId="23">#REF!</definedName>
    <definedName name="\p" localSheetId="16">#REF!</definedName>
    <definedName name="\p" localSheetId="17">#REF!</definedName>
    <definedName name="\p">#REF!</definedName>
    <definedName name="\r" localSheetId="18">#REF!</definedName>
    <definedName name="\r" localSheetId="23">#REF!</definedName>
    <definedName name="\r" localSheetId="16">#REF!</definedName>
    <definedName name="\r" localSheetId="17">#REF!</definedName>
    <definedName name="\r">#REF!</definedName>
    <definedName name="\s" localSheetId="18">#REF!</definedName>
    <definedName name="\s" localSheetId="23">#REF!</definedName>
    <definedName name="\s" localSheetId="16">#REF!</definedName>
    <definedName name="\s" localSheetId="17">#REF!</definedName>
    <definedName name="\s">#REF!</definedName>
    <definedName name="\w" localSheetId="18">[2]PMI!#REF!</definedName>
    <definedName name="\w" localSheetId="23">[1]PMI!#REF!</definedName>
    <definedName name="\w" localSheetId="24">[1]PMI!#REF!</definedName>
    <definedName name="\w" localSheetId="16">[2]PMI!#REF!</definedName>
    <definedName name="\w" localSheetId="17">[2]PMI!#REF!</definedName>
    <definedName name="\w">[2]PMI!#REF!</definedName>
    <definedName name="\z">#N/A</definedName>
    <definedName name="____bcs1" localSheetId="18">#REF!</definedName>
    <definedName name="____bcs1" localSheetId="23">#REF!</definedName>
    <definedName name="____bcs1" localSheetId="16">#REF!</definedName>
    <definedName name="____bcs1" localSheetId="17">#REF!</definedName>
    <definedName name="____bcs1">#REF!</definedName>
    <definedName name="____dgo1" localSheetId="18">#REF!</definedName>
    <definedName name="____dgo1" localSheetId="23">#REF!</definedName>
    <definedName name="____dgo1" localSheetId="16">#REF!</definedName>
    <definedName name="____dgo1" localSheetId="17">#REF!</definedName>
    <definedName name="____dgo1">#REF!</definedName>
    <definedName name="____dgo2" localSheetId="18">#REF!</definedName>
    <definedName name="____dgo2" localSheetId="23">#REF!</definedName>
    <definedName name="____dgo2" localSheetId="16">#REF!</definedName>
    <definedName name="____dgo2" localSheetId="17">#REF!</definedName>
    <definedName name="____dgo2">#REF!</definedName>
    <definedName name="____gro1" localSheetId="18">#REF!</definedName>
    <definedName name="____gro1" localSheetId="23">#REF!</definedName>
    <definedName name="____gro1" localSheetId="16">#REF!</definedName>
    <definedName name="____gro1" localSheetId="17">#REF!</definedName>
    <definedName name="____gro1">#REF!</definedName>
    <definedName name="____gro2" localSheetId="18">#REF!</definedName>
    <definedName name="____gro2" localSheetId="23">#REF!</definedName>
    <definedName name="____gro2" localSheetId="16">#REF!</definedName>
    <definedName name="____gro2" localSheetId="17">#REF!</definedName>
    <definedName name="____gro2">#REF!</definedName>
    <definedName name="____gto1" localSheetId="18">#REF!</definedName>
    <definedName name="____gto1" localSheetId="23">#REF!</definedName>
    <definedName name="____gto1" localSheetId="16">#REF!</definedName>
    <definedName name="____gto1" localSheetId="17">#REF!</definedName>
    <definedName name="____gto1">#REF!</definedName>
    <definedName name="____gto2" localSheetId="18">#REF!</definedName>
    <definedName name="____gto2" localSheetId="23">#REF!</definedName>
    <definedName name="____gto2" localSheetId="16">#REF!</definedName>
    <definedName name="____gto2" localSheetId="17">#REF!</definedName>
    <definedName name="____gto2">#REF!</definedName>
    <definedName name="____hgo1" localSheetId="18">#REF!</definedName>
    <definedName name="____hgo1" localSheetId="23">#REF!</definedName>
    <definedName name="____hgo1" localSheetId="16">#REF!</definedName>
    <definedName name="____hgo1" localSheetId="17">#REF!</definedName>
    <definedName name="____hgo1">#REF!</definedName>
    <definedName name="____hgo2" localSheetId="18">#REF!</definedName>
    <definedName name="____hgo2" localSheetId="23">#REF!</definedName>
    <definedName name="____hgo2" localSheetId="16">#REF!</definedName>
    <definedName name="____hgo2" localSheetId="17">#REF!</definedName>
    <definedName name="____hgo2">#REF!</definedName>
    <definedName name="____jal2" localSheetId="18">#REF!</definedName>
    <definedName name="____jal2" localSheetId="23">#REF!</definedName>
    <definedName name="____jal2" localSheetId="16">#REF!</definedName>
    <definedName name="____jal2" localSheetId="17">#REF!</definedName>
    <definedName name="____jal2">#REF!</definedName>
    <definedName name="____mex1" localSheetId="18">#REF!</definedName>
    <definedName name="____mex1" localSheetId="23">#REF!</definedName>
    <definedName name="____mex1" localSheetId="16">#REF!</definedName>
    <definedName name="____mex1" localSheetId="17">#REF!</definedName>
    <definedName name="____mex1">#REF!</definedName>
    <definedName name="____mex2" localSheetId="18">#REF!</definedName>
    <definedName name="____mex2" localSheetId="23">#REF!</definedName>
    <definedName name="____mex2" localSheetId="16">#REF!</definedName>
    <definedName name="____mex2" localSheetId="17">#REF!</definedName>
    <definedName name="____mex2">#REF!</definedName>
    <definedName name="____mor1" localSheetId="18">#REF!</definedName>
    <definedName name="____mor1" localSheetId="23">#REF!</definedName>
    <definedName name="____mor1" localSheetId="16">#REF!</definedName>
    <definedName name="____mor1" localSheetId="17">#REF!</definedName>
    <definedName name="____mor1">#REF!</definedName>
    <definedName name="____mor2" localSheetId="18">#REF!</definedName>
    <definedName name="____mor2" localSheetId="23">#REF!</definedName>
    <definedName name="____mor2" localSheetId="16">#REF!</definedName>
    <definedName name="____mor2" localSheetId="17">#REF!</definedName>
    <definedName name="____mor2">#REF!</definedName>
    <definedName name="____nay1" localSheetId="18">#REF!</definedName>
    <definedName name="____nay1" localSheetId="23">#REF!</definedName>
    <definedName name="____nay1" localSheetId="16">#REF!</definedName>
    <definedName name="____nay1" localSheetId="17">#REF!</definedName>
    <definedName name="____nay1">#REF!</definedName>
    <definedName name="____nay2" localSheetId="18">#REF!</definedName>
    <definedName name="____nay2" localSheetId="23">#REF!</definedName>
    <definedName name="____nay2" localSheetId="16">#REF!</definedName>
    <definedName name="____nay2" localSheetId="17">#REF!</definedName>
    <definedName name="____nay2">#REF!</definedName>
    <definedName name="____oax1" localSheetId="18">#REF!</definedName>
    <definedName name="____oax1" localSheetId="23">#REF!</definedName>
    <definedName name="____oax1" localSheetId="16">#REF!</definedName>
    <definedName name="____oax1" localSheetId="17">#REF!</definedName>
    <definedName name="____oax1">#REF!</definedName>
    <definedName name="____oax2" localSheetId="18">#REF!</definedName>
    <definedName name="____oax2" localSheetId="23">#REF!</definedName>
    <definedName name="____oax2" localSheetId="16">#REF!</definedName>
    <definedName name="____oax2" localSheetId="17">#REF!</definedName>
    <definedName name="____oax2">#REF!</definedName>
    <definedName name="____pue1" localSheetId="18">#REF!</definedName>
    <definedName name="____pue1" localSheetId="23">#REF!</definedName>
    <definedName name="____pue1" localSheetId="16">#REF!</definedName>
    <definedName name="____pue1" localSheetId="17">#REF!</definedName>
    <definedName name="____pue1">#REF!</definedName>
    <definedName name="____pue2" localSheetId="18">#REF!</definedName>
    <definedName name="____pue2" localSheetId="23">#REF!</definedName>
    <definedName name="____pue2" localSheetId="16">#REF!</definedName>
    <definedName name="____pue2" localSheetId="17">#REF!</definedName>
    <definedName name="____pue2">#REF!</definedName>
    <definedName name="____qro1" localSheetId="18">#REF!</definedName>
    <definedName name="____qro1" localSheetId="23">#REF!</definedName>
    <definedName name="____qro1" localSheetId="16">#REF!</definedName>
    <definedName name="____qro1" localSheetId="17">#REF!</definedName>
    <definedName name="____qro1">#REF!</definedName>
    <definedName name="____qro2" localSheetId="18">#REF!</definedName>
    <definedName name="____qro2" localSheetId="23">#REF!</definedName>
    <definedName name="____qro2" localSheetId="16">#REF!</definedName>
    <definedName name="____qro2" localSheetId="17">#REF!</definedName>
    <definedName name="____qro2">#REF!</definedName>
    <definedName name="____rmc1" localSheetId="18">#REF!</definedName>
    <definedName name="____rmc1" localSheetId="23">#REF!</definedName>
    <definedName name="____rmc1" localSheetId="16">#REF!</definedName>
    <definedName name="____rmc1" localSheetId="17">#REF!</definedName>
    <definedName name="____rmc1">#REF!</definedName>
    <definedName name="____sin1" localSheetId="18">#REF!</definedName>
    <definedName name="____sin1" localSheetId="23">#REF!</definedName>
    <definedName name="____sin1" localSheetId="16">#REF!</definedName>
    <definedName name="____sin1" localSheetId="17">#REF!</definedName>
    <definedName name="____sin1">#REF!</definedName>
    <definedName name="____sin2" localSheetId="18">#REF!</definedName>
    <definedName name="____sin2" localSheetId="23">#REF!</definedName>
    <definedName name="____sin2" localSheetId="16">#REF!</definedName>
    <definedName name="____sin2" localSheetId="17">#REF!</definedName>
    <definedName name="____sin2">#REF!</definedName>
    <definedName name="____slp1" localSheetId="18">#REF!</definedName>
    <definedName name="____slp1" localSheetId="23">#REF!</definedName>
    <definedName name="____slp1" localSheetId="16">#REF!</definedName>
    <definedName name="____slp1" localSheetId="17">#REF!</definedName>
    <definedName name="____slp1">#REF!</definedName>
    <definedName name="____slp2" localSheetId="18">#REF!</definedName>
    <definedName name="____slp2" localSheetId="23">#REF!</definedName>
    <definedName name="____slp2" localSheetId="16">#REF!</definedName>
    <definedName name="____slp2" localSheetId="17">#REF!</definedName>
    <definedName name="____slp2">#REF!</definedName>
    <definedName name="____son1" localSheetId="18">#REF!</definedName>
    <definedName name="____son1" localSheetId="23">#REF!</definedName>
    <definedName name="____son1" localSheetId="16">#REF!</definedName>
    <definedName name="____son1" localSheetId="17">#REF!</definedName>
    <definedName name="____son1">#REF!</definedName>
    <definedName name="____son2" localSheetId="18">#REF!</definedName>
    <definedName name="____son2" localSheetId="23">#REF!</definedName>
    <definedName name="____son2" localSheetId="16">#REF!</definedName>
    <definedName name="____son2" localSheetId="17">#REF!</definedName>
    <definedName name="____son2">#REF!</definedName>
    <definedName name="____tab1" localSheetId="18">#REF!</definedName>
    <definedName name="____tab1" localSheetId="23">#REF!</definedName>
    <definedName name="____tab1" localSheetId="16">#REF!</definedName>
    <definedName name="____tab1" localSheetId="17">#REF!</definedName>
    <definedName name="____tab1">#REF!</definedName>
    <definedName name="____tab2" localSheetId="18">#REF!</definedName>
    <definedName name="____tab2" localSheetId="23">#REF!</definedName>
    <definedName name="____tab2" localSheetId="16">#REF!</definedName>
    <definedName name="____tab2" localSheetId="17">#REF!</definedName>
    <definedName name="____tab2">#REF!</definedName>
    <definedName name="____tam1" localSheetId="18">#REF!</definedName>
    <definedName name="____tam1" localSheetId="23">#REF!</definedName>
    <definedName name="____tam1" localSheetId="16">#REF!</definedName>
    <definedName name="____tam1" localSheetId="17">#REF!</definedName>
    <definedName name="____tam1">#REF!</definedName>
    <definedName name="____tam2" localSheetId="18">#REF!</definedName>
    <definedName name="____tam2" localSheetId="23">#REF!</definedName>
    <definedName name="____tam2" localSheetId="16">#REF!</definedName>
    <definedName name="____tam2" localSheetId="17">#REF!</definedName>
    <definedName name="____tam2">#REF!</definedName>
    <definedName name="____ver1" localSheetId="18">#REF!</definedName>
    <definedName name="____ver1" localSheetId="23">#REF!</definedName>
    <definedName name="____ver1" localSheetId="16">#REF!</definedName>
    <definedName name="____ver1" localSheetId="17">#REF!</definedName>
    <definedName name="____ver1">#REF!</definedName>
    <definedName name="____ver2" localSheetId="18">#REF!</definedName>
    <definedName name="____ver2" localSheetId="23">#REF!</definedName>
    <definedName name="____ver2" localSheetId="16">#REF!</definedName>
    <definedName name="____ver2" localSheetId="17">#REF!</definedName>
    <definedName name="____ver2">#REF!</definedName>
    <definedName name="___ags1" localSheetId="18">#REF!</definedName>
    <definedName name="___ags1" localSheetId="23">#REF!</definedName>
    <definedName name="___ags1" localSheetId="16">#REF!</definedName>
    <definedName name="___ags1" localSheetId="17">#REF!</definedName>
    <definedName name="___ags1">#REF!</definedName>
    <definedName name="___ags2" localSheetId="18">#REF!</definedName>
    <definedName name="___ags2" localSheetId="23">#REF!</definedName>
    <definedName name="___ags2" localSheetId="16">#REF!</definedName>
    <definedName name="___ags2" localSheetId="17">#REF!</definedName>
    <definedName name="___ags2">#REF!</definedName>
    <definedName name="___bcn1" localSheetId="18">#REF!</definedName>
    <definedName name="___bcn1" localSheetId="23">#REF!</definedName>
    <definedName name="___bcn1" localSheetId="16">#REF!</definedName>
    <definedName name="___bcn1" localSheetId="17">#REF!</definedName>
    <definedName name="___bcn1">#REF!</definedName>
    <definedName name="___bcn2" localSheetId="18">#REF!</definedName>
    <definedName name="___bcn2" localSheetId="23">#REF!</definedName>
    <definedName name="___bcn2" localSheetId="16">#REF!</definedName>
    <definedName name="___bcn2" localSheetId="17">#REF!</definedName>
    <definedName name="___bcn2">#REF!</definedName>
    <definedName name="___bcs1" localSheetId="18">#REF!</definedName>
    <definedName name="___bcs1" localSheetId="23">#REF!</definedName>
    <definedName name="___bcs1" localSheetId="16">#REF!</definedName>
    <definedName name="___bcs1" localSheetId="17">#REF!</definedName>
    <definedName name="___bcs1">#REF!</definedName>
    <definedName name="___bcs2" localSheetId="18">#REF!</definedName>
    <definedName name="___bcs2" localSheetId="23">#REF!</definedName>
    <definedName name="___bcs2" localSheetId="16">#REF!</definedName>
    <definedName name="___bcs2" localSheetId="17">#REF!</definedName>
    <definedName name="___bcs2">#REF!</definedName>
    <definedName name="___col1" localSheetId="18">#REF!</definedName>
    <definedName name="___col1" localSheetId="23">#REF!</definedName>
    <definedName name="___col1" localSheetId="16">#REF!</definedName>
    <definedName name="___col1" localSheetId="17">#REF!</definedName>
    <definedName name="___col1">#REF!</definedName>
    <definedName name="___col2" localSheetId="18">#REF!</definedName>
    <definedName name="___col2" localSheetId="23">#REF!</definedName>
    <definedName name="___col2" localSheetId="16">#REF!</definedName>
    <definedName name="___col2" localSheetId="17">#REF!</definedName>
    <definedName name="___col2">#REF!</definedName>
    <definedName name="___dgo1" localSheetId="18">#REF!</definedName>
    <definedName name="___dgo1" localSheetId="23">#REF!</definedName>
    <definedName name="___dgo1" localSheetId="16">#REF!</definedName>
    <definedName name="___dgo1" localSheetId="17">#REF!</definedName>
    <definedName name="___dgo1">#REF!</definedName>
    <definedName name="___dgo2" localSheetId="18">#REF!</definedName>
    <definedName name="___dgo2" localSheetId="23">#REF!</definedName>
    <definedName name="___dgo2" localSheetId="16">#REF!</definedName>
    <definedName name="___dgo2" localSheetId="17">#REF!</definedName>
    <definedName name="___dgo2">#REF!</definedName>
    <definedName name="___gro1" localSheetId="18">#REF!</definedName>
    <definedName name="___gro1" localSheetId="23">#REF!</definedName>
    <definedName name="___gro1" localSheetId="16">#REF!</definedName>
    <definedName name="___gro1" localSheetId="17">#REF!</definedName>
    <definedName name="___gro1">#REF!</definedName>
    <definedName name="___gro2" localSheetId="18">#REF!</definedName>
    <definedName name="___gro2" localSheetId="23">#REF!</definedName>
    <definedName name="___gro2" localSheetId="16">#REF!</definedName>
    <definedName name="___gro2" localSheetId="17">#REF!</definedName>
    <definedName name="___gro2">#REF!</definedName>
    <definedName name="___gto1" localSheetId="18">#REF!</definedName>
    <definedName name="___gto1" localSheetId="23">#REF!</definedName>
    <definedName name="___gto1" localSheetId="16">#REF!</definedName>
    <definedName name="___gto1" localSheetId="17">#REF!</definedName>
    <definedName name="___gto1">#REF!</definedName>
    <definedName name="___gto2" localSheetId="18">#REF!</definedName>
    <definedName name="___gto2" localSheetId="23">#REF!</definedName>
    <definedName name="___gto2" localSheetId="16">#REF!</definedName>
    <definedName name="___gto2" localSheetId="17">#REF!</definedName>
    <definedName name="___gto2">#REF!</definedName>
    <definedName name="___hgo1" localSheetId="18">#REF!</definedName>
    <definedName name="___hgo1" localSheetId="23">#REF!</definedName>
    <definedName name="___hgo1" localSheetId="16">#REF!</definedName>
    <definedName name="___hgo1" localSheetId="17">#REF!</definedName>
    <definedName name="___hgo1">#REF!</definedName>
    <definedName name="___hgo2" localSheetId="18">#REF!</definedName>
    <definedName name="___hgo2" localSheetId="23">#REF!</definedName>
    <definedName name="___hgo2" localSheetId="16">#REF!</definedName>
    <definedName name="___hgo2" localSheetId="17">#REF!</definedName>
    <definedName name="___hgo2">#REF!</definedName>
    <definedName name="___jal1" localSheetId="18">#REF!</definedName>
    <definedName name="___jal1" localSheetId="23">#REF!</definedName>
    <definedName name="___jal1" localSheetId="16">#REF!</definedName>
    <definedName name="___jal1" localSheetId="17">#REF!</definedName>
    <definedName name="___jal1">#REF!</definedName>
    <definedName name="___jal2" localSheetId="18">#REF!</definedName>
    <definedName name="___jal2" localSheetId="23">#REF!</definedName>
    <definedName name="___jal2" localSheetId="16">#REF!</definedName>
    <definedName name="___jal2" localSheetId="17">#REF!</definedName>
    <definedName name="___jal2">#REF!</definedName>
    <definedName name="___mex1" localSheetId="18">#REF!</definedName>
    <definedName name="___mex1" localSheetId="23">#REF!</definedName>
    <definedName name="___mex1" localSheetId="16">#REF!</definedName>
    <definedName name="___mex1" localSheetId="17">#REF!</definedName>
    <definedName name="___mex1">#REF!</definedName>
    <definedName name="___mex2" localSheetId="18">#REF!</definedName>
    <definedName name="___mex2" localSheetId="23">#REF!</definedName>
    <definedName name="___mex2" localSheetId="16">#REF!</definedName>
    <definedName name="___mex2" localSheetId="17">#REF!</definedName>
    <definedName name="___mex2">#REF!</definedName>
    <definedName name="___mor1" localSheetId="18">#REF!</definedName>
    <definedName name="___mor1" localSheetId="23">#REF!</definedName>
    <definedName name="___mor1" localSheetId="16">#REF!</definedName>
    <definedName name="___mor1" localSheetId="17">#REF!</definedName>
    <definedName name="___mor1">#REF!</definedName>
    <definedName name="___mor2" localSheetId="18">#REF!</definedName>
    <definedName name="___mor2" localSheetId="23">#REF!</definedName>
    <definedName name="___mor2" localSheetId="16">#REF!</definedName>
    <definedName name="___mor2" localSheetId="17">#REF!</definedName>
    <definedName name="___mor2">#REF!</definedName>
    <definedName name="___nay1" localSheetId="18">#REF!</definedName>
    <definedName name="___nay1" localSheetId="23">#REF!</definedName>
    <definedName name="___nay1" localSheetId="16">#REF!</definedName>
    <definedName name="___nay1" localSheetId="17">#REF!</definedName>
    <definedName name="___nay1">#REF!</definedName>
    <definedName name="___nay2" localSheetId="18">#REF!</definedName>
    <definedName name="___nay2" localSheetId="23">#REF!</definedName>
    <definedName name="___nay2" localSheetId="16">#REF!</definedName>
    <definedName name="___nay2" localSheetId="17">#REF!</definedName>
    <definedName name="___nay2">#REF!</definedName>
    <definedName name="___oax1" localSheetId="18">#REF!</definedName>
    <definedName name="___oax1" localSheetId="23">#REF!</definedName>
    <definedName name="___oax1" localSheetId="16">#REF!</definedName>
    <definedName name="___oax1" localSheetId="17">#REF!</definedName>
    <definedName name="___oax1">#REF!</definedName>
    <definedName name="___oax2" localSheetId="18">#REF!</definedName>
    <definedName name="___oax2" localSheetId="23">#REF!</definedName>
    <definedName name="___oax2" localSheetId="16">#REF!</definedName>
    <definedName name="___oax2" localSheetId="17">#REF!</definedName>
    <definedName name="___oax2">#REF!</definedName>
    <definedName name="___pue1" localSheetId="18">#REF!</definedName>
    <definedName name="___pue1" localSheetId="23">#REF!</definedName>
    <definedName name="___pue1" localSheetId="16">#REF!</definedName>
    <definedName name="___pue1" localSheetId="17">#REF!</definedName>
    <definedName name="___pue1">#REF!</definedName>
    <definedName name="___pue2" localSheetId="18">#REF!</definedName>
    <definedName name="___pue2" localSheetId="23">#REF!</definedName>
    <definedName name="___pue2" localSheetId="16">#REF!</definedName>
    <definedName name="___pue2" localSheetId="17">#REF!</definedName>
    <definedName name="___pue2">#REF!</definedName>
    <definedName name="___qro1" localSheetId="18">#REF!</definedName>
    <definedName name="___qro1" localSheetId="23">#REF!</definedName>
    <definedName name="___qro1" localSheetId="16">#REF!</definedName>
    <definedName name="___qro1" localSheetId="17">#REF!</definedName>
    <definedName name="___qro1">#REF!</definedName>
    <definedName name="___qro2" localSheetId="18">#REF!</definedName>
    <definedName name="___qro2" localSheetId="23">#REF!</definedName>
    <definedName name="___qro2" localSheetId="16">#REF!</definedName>
    <definedName name="___qro2" localSheetId="17">#REF!</definedName>
    <definedName name="___qro2">#REF!</definedName>
    <definedName name="___rmc1" localSheetId="18">#REF!</definedName>
    <definedName name="___rmc1" localSheetId="23">#REF!</definedName>
    <definedName name="___rmc1" localSheetId="16">#REF!</definedName>
    <definedName name="___rmc1" localSheetId="17">#REF!</definedName>
    <definedName name="___rmc1">#REF!</definedName>
    <definedName name="___sin1" localSheetId="18">#REF!</definedName>
    <definedName name="___sin1" localSheetId="23">#REF!</definedName>
    <definedName name="___sin1" localSheetId="16">#REF!</definedName>
    <definedName name="___sin1" localSheetId="17">#REF!</definedName>
    <definedName name="___sin1">#REF!</definedName>
    <definedName name="___sin2" localSheetId="18">#REF!</definedName>
    <definedName name="___sin2" localSheetId="23">#REF!</definedName>
    <definedName name="___sin2" localSheetId="16">#REF!</definedName>
    <definedName name="___sin2" localSheetId="17">#REF!</definedName>
    <definedName name="___sin2">#REF!</definedName>
    <definedName name="___slp1" localSheetId="18">#REF!</definedName>
    <definedName name="___slp1" localSheetId="23">#REF!</definedName>
    <definedName name="___slp1" localSheetId="16">#REF!</definedName>
    <definedName name="___slp1" localSheetId="17">#REF!</definedName>
    <definedName name="___slp1">#REF!</definedName>
    <definedName name="___slp2" localSheetId="18">#REF!</definedName>
    <definedName name="___slp2" localSheetId="23">#REF!</definedName>
    <definedName name="___slp2" localSheetId="16">#REF!</definedName>
    <definedName name="___slp2" localSheetId="17">#REF!</definedName>
    <definedName name="___slp2">#REF!</definedName>
    <definedName name="___son1" localSheetId="18">#REF!</definedName>
    <definedName name="___son1" localSheetId="23">#REF!</definedName>
    <definedName name="___son1" localSheetId="16">#REF!</definedName>
    <definedName name="___son1" localSheetId="17">#REF!</definedName>
    <definedName name="___son1">#REF!</definedName>
    <definedName name="___son2" localSheetId="18">#REF!</definedName>
    <definedName name="___son2" localSheetId="23">#REF!</definedName>
    <definedName name="___son2" localSheetId="16">#REF!</definedName>
    <definedName name="___son2" localSheetId="17">#REF!</definedName>
    <definedName name="___son2">#REF!</definedName>
    <definedName name="___tab1" localSheetId="18">#REF!</definedName>
    <definedName name="___tab1" localSheetId="23">#REF!</definedName>
    <definedName name="___tab1" localSheetId="16">#REF!</definedName>
    <definedName name="___tab1" localSheetId="17">#REF!</definedName>
    <definedName name="___tab1">#REF!</definedName>
    <definedName name="___tab2" localSheetId="18">#REF!</definedName>
    <definedName name="___tab2" localSheetId="23">#REF!</definedName>
    <definedName name="___tab2" localSheetId="16">#REF!</definedName>
    <definedName name="___tab2" localSheetId="17">#REF!</definedName>
    <definedName name="___tab2">#REF!</definedName>
    <definedName name="___tam1" localSheetId="18">#REF!</definedName>
    <definedName name="___tam1" localSheetId="23">#REF!</definedName>
    <definedName name="___tam1" localSheetId="16">#REF!</definedName>
    <definedName name="___tam1" localSheetId="17">#REF!</definedName>
    <definedName name="___tam1">#REF!</definedName>
    <definedName name="___tam2" localSheetId="18">#REF!</definedName>
    <definedName name="___tam2" localSheetId="23">#REF!</definedName>
    <definedName name="___tam2" localSheetId="16">#REF!</definedName>
    <definedName name="___tam2" localSheetId="17">#REF!</definedName>
    <definedName name="___tam2">#REF!</definedName>
    <definedName name="___ver1" localSheetId="18">#REF!</definedName>
    <definedName name="___ver1" localSheetId="23">#REF!</definedName>
    <definedName name="___ver1" localSheetId="16">#REF!</definedName>
    <definedName name="___ver1" localSheetId="17">#REF!</definedName>
    <definedName name="___ver1">#REF!</definedName>
    <definedName name="___ver2" localSheetId="18">#REF!</definedName>
    <definedName name="___ver2" localSheetId="23">#REF!</definedName>
    <definedName name="___ver2" localSheetId="16">#REF!</definedName>
    <definedName name="___ver2" localSheetId="17">#REF!</definedName>
    <definedName name="___ver2">#REF!</definedName>
    <definedName name="__123Graph_A" localSheetId="18" hidden="1">'[3]TAB DCENTE CETI 2001'!#REF!</definedName>
    <definedName name="__123Graph_A" localSheetId="23" hidden="1">'[3]TAB DCENTE CETI 2001'!#REF!</definedName>
    <definedName name="__123Graph_A" localSheetId="16" hidden="1">'[3]TAB DCENTE CETI 2001'!#REF!</definedName>
    <definedName name="__123Graph_A" localSheetId="17" hidden="1">'[3]TAB DCENTE CETI 2001'!#REF!</definedName>
    <definedName name="__123Graph_A" hidden="1">'[3]TAB DCENTE CETI 2001'!#REF!</definedName>
    <definedName name="__123Graph_C" localSheetId="18" hidden="1">[5]PLAZASXI!#REF!</definedName>
    <definedName name="__123Graph_C" localSheetId="23" hidden="1">[4]PLAZASXI!#REF!</definedName>
    <definedName name="__123Graph_C" localSheetId="24" hidden="1">[4]PLAZASXI!#REF!</definedName>
    <definedName name="__123Graph_C" localSheetId="16" hidden="1">[5]PLAZASXI!#REF!</definedName>
    <definedName name="__123Graph_C" localSheetId="17" hidden="1">[5]PLAZASXI!#REF!</definedName>
    <definedName name="__123Graph_C" hidden="1">[5]PLAZASXI!#REF!</definedName>
    <definedName name="__123Graph_D" localSheetId="18" hidden="1">[5]PLAZASXI!#REF!</definedName>
    <definedName name="__123Graph_D" localSheetId="23" hidden="1">[4]PLAZASXI!#REF!</definedName>
    <definedName name="__123Graph_D" localSheetId="24" hidden="1">[4]PLAZASXI!#REF!</definedName>
    <definedName name="__123Graph_D" localSheetId="16" hidden="1">[5]PLAZASXI!#REF!</definedName>
    <definedName name="__123Graph_D" localSheetId="17" hidden="1">[5]PLAZASXI!#REF!</definedName>
    <definedName name="__123Graph_D" hidden="1">[5]PLAZASXI!#REF!</definedName>
    <definedName name="__123Graph_E" localSheetId="18" hidden="1">[5]PLAZASXI!#REF!</definedName>
    <definedName name="__123Graph_E" localSheetId="23" hidden="1">[4]PLAZASXI!#REF!</definedName>
    <definedName name="__123Graph_E" localSheetId="24" hidden="1">[4]PLAZASXI!#REF!</definedName>
    <definedName name="__123Graph_E" localSheetId="16" hidden="1">[5]PLAZASXI!#REF!</definedName>
    <definedName name="__123Graph_E" localSheetId="17" hidden="1">[5]PLAZASXI!#REF!</definedName>
    <definedName name="__123Graph_E" hidden="1">[5]PLAZASXI!#REF!</definedName>
    <definedName name="__123Graph_F" localSheetId="18" hidden="1">[5]PLAZASXI!#REF!</definedName>
    <definedName name="__123Graph_F" localSheetId="23" hidden="1">[4]PLAZASXI!#REF!</definedName>
    <definedName name="__123Graph_F" localSheetId="24" hidden="1">[4]PLAZASXI!#REF!</definedName>
    <definedName name="__123Graph_F" localSheetId="16" hidden="1">[5]PLAZASXI!#REF!</definedName>
    <definedName name="__123Graph_F" localSheetId="17" hidden="1">[5]PLAZASXI!#REF!</definedName>
    <definedName name="__123Graph_F" hidden="1">[5]PLAZASXI!#REF!</definedName>
    <definedName name="__123Graph_X" localSheetId="18" hidden="1">'[3]TAB DCENTE CETI 2001'!#REF!</definedName>
    <definedName name="__123Graph_X" localSheetId="23" hidden="1">'[3]TAB DCENTE CETI 2001'!#REF!</definedName>
    <definedName name="__123Graph_X" localSheetId="16" hidden="1">'[3]TAB DCENTE CETI 2001'!#REF!</definedName>
    <definedName name="__123Graph_X" localSheetId="17" hidden="1">'[3]TAB DCENTE CETI 2001'!#REF!</definedName>
    <definedName name="__123Graph_X" hidden="1">'[3]TAB DCENTE CETI 2001'!#REF!</definedName>
    <definedName name="__ags1" localSheetId="18">#REF!</definedName>
    <definedName name="__ags1" localSheetId="23">#REF!</definedName>
    <definedName name="__ags1" localSheetId="16">#REF!</definedName>
    <definedName name="__ags1" localSheetId="17">#REF!</definedName>
    <definedName name="__ags1">#REF!</definedName>
    <definedName name="__ags2" localSheetId="18">#REF!</definedName>
    <definedName name="__ags2" localSheetId="23">#REF!</definedName>
    <definedName name="__ags2" localSheetId="16">#REF!</definedName>
    <definedName name="__ags2" localSheetId="17">#REF!</definedName>
    <definedName name="__ags2">#REF!</definedName>
    <definedName name="__bcn1" localSheetId="18">#REF!</definedName>
    <definedName name="__bcn1" localSheetId="23">#REF!</definedName>
    <definedName name="__bcn1" localSheetId="16">#REF!</definedName>
    <definedName name="__bcn1" localSheetId="17">#REF!</definedName>
    <definedName name="__bcn1">#REF!</definedName>
    <definedName name="__bcn2" localSheetId="18">#REF!</definedName>
    <definedName name="__bcn2" localSheetId="23">#REF!</definedName>
    <definedName name="__bcn2" localSheetId="16">#REF!</definedName>
    <definedName name="__bcn2" localSheetId="17">#REF!</definedName>
    <definedName name="__bcn2">#REF!</definedName>
    <definedName name="__bcs1" localSheetId="18">#REF!</definedName>
    <definedName name="__bcs1" localSheetId="23">#REF!</definedName>
    <definedName name="__bcs1" localSheetId="16">#REF!</definedName>
    <definedName name="__bcs1" localSheetId="17">#REF!</definedName>
    <definedName name="__bcs1">#REF!</definedName>
    <definedName name="__bcs2" localSheetId="18">#REF!</definedName>
    <definedName name="__bcs2" localSheetId="23">#REF!</definedName>
    <definedName name="__bcs2" localSheetId="16">#REF!</definedName>
    <definedName name="__bcs2" localSheetId="17">#REF!</definedName>
    <definedName name="__bcs2">#REF!</definedName>
    <definedName name="__col1" localSheetId="18">#REF!</definedName>
    <definedName name="__col1" localSheetId="23">#REF!</definedName>
    <definedName name="__col1" localSheetId="16">#REF!</definedName>
    <definedName name="__col1" localSheetId="17">#REF!</definedName>
    <definedName name="__col1">#REF!</definedName>
    <definedName name="__col2" localSheetId="18">#REF!</definedName>
    <definedName name="__col2" localSheetId="23">#REF!</definedName>
    <definedName name="__col2" localSheetId="16">#REF!</definedName>
    <definedName name="__col2" localSheetId="17">#REF!</definedName>
    <definedName name="__col2">#REF!</definedName>
    <definedName name="__dgo1" localSheetId="18">#REF!</definedName>
    <definedName name="__dgo1" localSheetId="23">#REF!</definedName>
    <definedName name="__dgo1" localSheetId="16">#REF!</definedName>
    <definedName name="__dgo1" localSheetId="17">#REF!</definedName>
    <definedName name="__dgo1">#REF!</definedName>
    <definedName name="__dgo2" localSheetId="18">#REF!</definedName>
    <definedName name="__dgo2" localSheetId="23">#REF!</definedName>
    <definedName name="__dgo2" localSheetId="16">#REF!</definedName>
    <definedName name="__dgo2" localSheetId="17">#REF!</definedName>
    <definedName name="__dgo2">#REF!</definedName>
    <definedName name="__gro1" localSheetId="18">#REF!</definedName>
    <definedName name="__gro1" localSheetId="23">#REF!</definedName>
    <definedName name="__gro1" localSheetId="16">#REF!</definedName>
    <definedName name="__gro1" localSheetId="17">#REF!</definedName>
    <definedName name="__gro1">#REF!</definedName>
    <definedName name="__gro2" localSheetId="18">#REF!</definedName>
    <definedName name="__gro2" localSheetId="23">#REF!</definedName>
    <definedName name="__gro2" localSheetId="16">#REF!</definedName>
    <definedName name="__gro2" localSheetId="17">#REF!</definedName>
    <definedName name="__gro2">#REF!</definedName>
    <definedName name="__gto1" localSheetId="18">#REF!</definedName>
    <definedName name="__gto1" localSheetId="23">#REF!</definedName>
    <definedName name="__gto1" localSheetId="16">#REF!</definedName>
    <definedName name="__gto1" localSheetId="17">#REF!</definedName>
    <definedName name="__gto1">#REF!</definedName>
    <definedName name="__gto2" localSheetId="18">#REF!</definedName>
    <definedName name="__gto2" localSheetId="23">#REF!</definedName>
    <definedName name="__gto2" localSheetId="16">#REF!</definedName>
    <definedName name="__gto2" localSheetId="17">#REF!</definedName>
    <definedName name="__gto2">#REF!</definedName>
    <definedName name="__hgo1" localSheetId="18">#REF!</definedName>
    <definedName name="__hgo1" localSheetId="23">#REF!</definedName>
    <definedName name="__hgo1" localSheetId="16">#REF!</definedName>
    <definedName name="__hgo1" localSheetId="17">#REF!</definedName>
    <definedName name="__hgo1">#REF!</definedName>
    <definedName name="__hgo2" localSheetId="18">#REF!</definedName>
    <definedName name="__hgo2" localSheetId="23">#REF!</definedName>
    <definedName name="__hgo2" localSheetId="16">#REF!</definedName>
    <definedName name="__hgo2" localSheetId="17">#REF!</definedName>
    <definedName name="__hgo2">#REF!</definedName>
    <definedName name="__jal1" localSheetId="18">#REF!</definedName>
    <definedName name="__jal1" localSheetId="23">#REF!</definedName>
    <definedName name="__jal1" localSheetId="16">#REF!</definedName>
    <definedName name="__jal1" localSheetId="17">#REF!</definedName>
    <definedName name="__jal1">#REF!</definedName>
    <definedName name="__jal2" localSheetId="18">#REF!</definedName>
    <definedName name="__jal2" localSheetId="23">#REF!</definedName>
    <definedName name="__jal2" localSheetId="16">#REF!</definedName>
    <definedName name="__jal2" localSheetId="17">#REF!</definedName>
    <definedName name="__jal2">#REF!</definedName>
    <definedName name="__mex1" localSheetId="18">#REF!</definedName>
    <definedName name="__mex1" localSheetId="23">#REF!</definedName>
    <definedName name="__mex1" localSheetId="16">#REF!</definedName>
    <definedName name="__mex1" localSheetId="17">#REF!</definedName>
    <definedName name="__mex1">#REF!</definedName>
    <definedName name="__mex2" localSheetId="18">#REF!</definedName>
    <definedName name="__mex2" localSheetId="23">#REF!</definedName>
    <definedName name="__mex2" localSheetId="16">#REF!</definedName>
    <definedName name="__mex2" localSheetId="17">#REF!</definedName>
    <definedName name="__mex2">#REF!</definedName>
    <definedName name="__mor1" localSheetId="18">#REF!</definedName>
    <definedName name="__mor1" localSheetId="23">#REF!</definedName>
    <definedName name="__mor1" localSheetId="16">#REF!</definedName>
    <definedName name="__mor1" localSheetId="17">#REF!</definedName>
    <definedName name="__mor1">#REF!</definedName>
    <definedName name="__mor2" localSheetId="18">#REF!</definedName>
    <definedName name="__mor2" localSheetId="23">#REF!</definedName>
    <definedName name="__mor2" localSheetId="16">#REF!</definedName>
    <definedName name="__mor2" localSheetId="17">#REF!</definedName>
    <definedName name="__mor2">#REF!</definedName>
    <definedName name="__nay1" localSheetId="18">#REF!</definedName>
    <definedName name="__nay1" localSheetId="23">#REF!</definedName>
    <definedName name="__nay1" localSheetId="16">#REF!</definedName>
    <definedName name="__nay1" localSheetId="17">#REF!</definedName>
    <definedName name="__nay1">#REF!</definedName>
    <definedName name="__nay2" localSheetId="18">#REF!</definedName>
    <definedName name="__nay2" localSheetId="23">#REF!</definedName>
    <definedName name="__nay2" localSheetId="16">#REF!</definedName>
    <definedName name="__nay2" localSheetId="17">#REF!</definedName>
    <definedName name="__nay2">#REF!</definedName>
    <definedName name="__oax1" localSheetId="18">#REF!</definedName>
    <definedName name="__oax1" localSheetId="23">#REF!</definedName>
    <definedName name="__oax1" localSheetId="16">#REF!</definedName>
    <definedName name="__oax1" localSheetId="17">#REF!</definedName>
    <definedName name="__oax1">#REF!</definedName>
    <definedName name="__oax2" localSheetId="18">#REF!</definedName>
    <definedName name="__oax2" localSheetId="23">#REF!</definedName>
    <definedName name="__oax2" localSheetId="16">#REF!</definedName>
    <definedName name="__oax2" localSheetId="17">#REF!</definedName>
    <definedName name="__oax2">#REF!</definedName>
    <definedName name="__pue1" localSheetId="18">#REF!</definedName>
    <definedName name="__pue1" localSheetId="23">#REF!</definedName>
    <definedName name="__pue1" localSheetId="16">#REF!</definedName>
    <definedName name="__pue1" localSheetId="17">#REF!</definedName>
    <definedName name="__pue1">#REF!</definedName>
    <definedName name="__pue2" localSheetId="18">#REF!</definedName>
    <definedName name="__pue2" localSheetId="23">#REF!</definedName>
    <definedName name="__pue2" localSheetId="16">#REF!</definedName>
    <definedName name="__pue2" localSheetId="17">#REF!</definedName>
    <definedName name="__pue2">#REF!</definedName>
    <definedName name="__qro1" localSheetId="18">#REF!</definedName>
    <definedName name="__qro1" localSheetId="23">#REF!</definedName>
    <definedName name="__qro1" localSheetId="16">#REF!</definedName>
    <definedName name="__qro1" localSheetId="17">#REF!</definedName>
    <definedName name="__qro1">#REF!</definedName>
    <definedName name="__qro2" localSheetId="18">#REF!</definedName>
    <definedName name="__qro2" localSheetId="23">#REF!</definedName>
    <definedName name="__qro2" localSheetId="16">#REF!</definedName>
    <definedName name="__qro2" localSheetId="17">#REF!</definedName>
    <definedName name="__qro2">#REF!</definedName>
    <definedName name="__rmc1" localSheetId="18">#REF!</definedName>
    <definedName name="__rmc1" localSheetId="23">#REF!</definedName>
    <definedName name="__rmc1" localSheetId="16">#REF!</definedName>
    <definedName name="__rmc1" localSheetId="17">#REF!</definedName>
    <definedName name="__rmc1">#REF!</definedName>
    <definedName name="__sin1" localSheetId="18">#REF!</definedName>
    <definedName name="__sin1" localSheetId="23">#REF!</definedName>
    <definedName name="__sin1" localSheetId="16">#REF!</definedName>
    <definedName name="__sin1" localSheetId="17">#REF!</definedName>
    <definedName name="__sin1">#REF!</definedName>
    <definedName name="__sin2" localSheetId="18">#REF!</definedName>
    <definedName name="__sin2" localSheetId="23">#REF!</definedName>
    <definedName name="__sin2" localSheetId="16">#REF!</definedName>
    <definedName name="__sin2" localSheetId="17">#REF!</definedName>
    <definedName name="__sin2">#REF!</definedName>
    <definedName name="__slp1" localSheetId="18">#REF!</definedName>
    <definedName name="__slp1" localSheetId="23">#REF!</definedName>
    <definedName name="__slp1" localSheetId="16">#REF!</definedName>
    <definedName name="__slp1" localSheetId="17">#REF!</definedName>
    <definedName name="__slp1">#REF!</definedName>
    <definedName name="__slp2" localSheetId="18">#REF!</definedName>
    <definedName name="__slp2" localSheetId="23">#REF!</definedName>
    <definedName name="__slp2" localSheetId="16">#REF!</definedName>
    <definedName name="__slp2" localSheetId="17">#REF!</definedName>
    <definedName name="__slp2">#REF!</definedName>
    <definedName name="__son1" localSheetId="18">#REF!</definedName>
    <definedName name="__son1" localSheetId="23">#REF!</definedName>
    <definedName name="__son1" localSheetId="16">#REF!</definedName>
    <definedName name="__son1" localSheetId="17">#REF!</definedName>
    <definedName name="__son1">#REF!</definedName>
    <definedName name="__son2" localSheetId="18">#REF!</definedName>
    <definedName name="__son2" localSheetId="23">#REF!</definedName>
    <definedName name="__son2" localSheetId="16">#REF!</definedName>
    <definedName name="__son2" localSheetId="17">#REF!</definedName>
    <definedName name="__son2">#REF!</definedName>
    <definedName name="__tab1" localSheetId="18">#REF!</definedName>
    <definedName name="__tab1" localSheetId="23">#REF!</definedName>
    <definedName name="__tab1" localSheetId="16">#REF!</definedName>
    <definedName name="__tab1" localSheetId="17">#REF!</definedName>
    <definedName name="__tab1">#REF!</definedName>
    <definedName name="__tab2" localSheetId="18">#REF!</definedName>
    <definedName name="__tab2" localSheetId="23">#REF!</definedName>
    <definedName name="__tab2" localSheetId="16">#REF!</definedName>
    <definedName name="__tab2" localSheetId="17">#REF!</definedName>
    <definedName name="__tab2">#REF!</definedName>
    <definedName name="__tam1" localSheetId="18">#REF!</definedName>
    <definedName name="__tam1" localSheetId="23">#REF!</definedName>
    <definedName name="__tam1" localSheetId="16">#REF!</definedName>
    <definedName name="__tam1" localSheetId="17">#REF!</definedName>
    <definedName name="__tam1">#REF!</definedName>
    <definedName name="__tam2" localSheetId="18">#REF!</definedName>
    <definedName name="__tam2" localSheetId="23">#REF!</definedName>
    <definedName name="__tam2" localSheetId="16">#REF!</definedName>
    <definedName name="__tam2" localSheetId="17">#REF!</definedName>
    <definedName name="__tam2">#REF!</definedName>
    <definedName name="__ver1" localSheetId="18">#REF!</definedName>
    <definedName name="__ver1" localSheetId="23">#REF!</definedName>
    <definedName name="__ver1" localSheetId="16">#REF!</definedName>
    <definedName name="__ver1" localSheetId="17">#REF!</definedName>
    <definedName name="__ver1">#REF!</definedName>
    <definedName name="__ver2" localSheetId="18">#REF!</definedName>
    <definedName name="__ver2" localSheetId="23">#REF!</definedName>
    <definedName name="__ver2" localSheetId="16">#REF!</definedName>
    <definedName name="__ver2" localSheetId="17">#REF!</definedName>
    <definedName name="__ver2">#REF!</definedName>
    <definedName name="_1" localSheetId="18">#REF!</definedName>
    <definedName name="_1" localSheetId="23">#REF!</definedName>
    <definedName name="_1" localSheetId="16">#REF!</definedName>
    <definedName name="_1" localSheetId="17">#REF!</definedName>
    <definedName name="_1">#REF!</definedName>
    <definedName name="_ags1" localSheetId="18">#REF!</definedName>
    <definedName name="_ags1" localSheetId="23">#REF!</definedName>
    <definedName name="_ags1" localSheetId="16">#REF!</definedName>
    <definedName name="_ags1" localSheetId="17">#REF!</definedName>
    <definedName name="_ags1">#REF!</definedName>
    <definedName name="_ags2" localSheetId="18">#REF!</definedName>
    <definedName name="_ags2" localSheetId="23">#REF!</definedName>
    <definedName name="_ags2" localSheetId="16">#REF!</definedName>
    <definedName name="_ags2" localSheetId="17">#REF!</definedName>
    <definedName name="_ags2">#REF!</definedName>
    <definedName name="_bcn1" localSheetId="18">#REF!</definedName>
    <definedName name="_bcn1" localSheetId="23">#REF!</definedName>
    <definedName name="_bcn1" localSheetId="16">#REF!</definedName>
    <definedName name="_bcn1" localSheetId="17">#REF!</definedName>
    <definedName name="_bcn1">#REF!</definedName>
    <definedName name="_bcn2" localSheetId="18">#REF!</definedName>
    <definedName name="_bcn2" localSheetId="23">#REF!</definedName>
    <definedName name="_bcn2" localSheetId="16">#REF!</definedName>
    <definedName name="_bcn2" localSheetId="17">#REF!</definedName>
    <definedName name="_bcn2">#REF!</definedName>
    <definedName name="_bcs1" localSheetId="18">#REF!</definedName>
    <definedName name="_bcs1" localSheetId="23">#REF!</definedName>
    <definedName name="_bcs1" localSheetId="16">#REF!</definedName>
    <definedName name="_bcs1" localSheetId="17">#REF!</definedName>
    <definedName name="_bcs1">#REF!</definedName>
    <definedName name="_bcs2" localSheetId="18">#REF!</definedName>
    <definedName name="_bcs2" localSheetId="23">#REF!</definedName>
    <definedName name="_bcs2" localSheetId="16">#REF!</definedName>
    <definedName name="_bcs2" localSheetId="17">#REF!</definedName>
    <definedName name="_bcs2">#REF!</definedName>
    <definedName name="_col1" localSheetId="18">#REF!</definedName>
    <definedName name="_col1" localSheetId="23">#REF!</definedName>
    <definedName name="_col1" localSheetId="16">#REF!</definedName>
    <definedName name="_col1" localSheetId="17">#REF!</definedName>
    <definedName name="_col1">#REF!</definedName>
    <definedName name="_col2" localSheetId="18">#REF!</definedName>
    <definedName name="_col2" localSheetId="23">#REF!</definedName>
    <definedName name="_col2" localSheetId="16">#REF!</definedName>
    <definedName name="_col2" localSheetId="17">#REF!</definedName>
    <definedName name="_col2">#REF!</definedName>
    <definedName name="_dgo1" localSheetId="18">#REF!</definedName>
    <definedName name="_dgo1" localSheetId="23">#REF!</definedName>
    <definedName name="_dgo1" localSheetId="16">#REF!</definedName>
    <definedName name="_dgo1" localSheetId="17">#REF!</definedName>
    <definedName name="_dgo1">#REF!</definedName>
    <definedName name="_dgo2" localSheetId="18">#REF!</definedName>
    <definedName name="_dgo2" localSheetId="23">#REF!</definedName>
    <definedName name="_dgo2" localSheetId="16">#REF!</definedName>
    <definedName name="_dgo2" localSheetId="17">#REF!</definedName>
    <definedName name="_dgo2">#REF!</definedName>
    <definedName name="_Fill" localSheetId="18" hidden="1">#REF!</definedName>
    <definedName name="_Fill" localSheetId="23" hidden="1">#REF!</definedName>
    <definedName name="_Fill" localSheetId="16" hidden="1">#REF!</definedName>
    <definedName name="_Fill" localSheetId="17" hidden="1">#REF!</definedName>
    <definedName name="_Fill" hidden="1">#REF!</definedName>
    <definedName name="_gro1" localSheetId="18">#REF!</definedName>
    <definedName name="_gro1" localSheetId="23">#REF!</definedName>
    <definedName name="_gro1" localSheetId="16">#REF!</definedName>
    <definedName name="_gro1" localSheetId="17">#REF!</definedName>
    <definedName name="_gro1">#REF!</definedName>
    <definedName name="_gro2" localSheetId="18">#REF!</definedName>
    <definedName name="_gro2" localSheetId="23">#REF!</definedName>
    <definedName name="_gro2" localSheetId="16">#REF!</definedName>
    <definedName name="_gro2" localSheetId="17">#REF!</definedName>
    <definedName name="_gro2">#REF!</definedName>
    <definedName name="_gto1" localSheetId="18">#REF!</definedName>
    <definedName name="_gto1" localSheetId="23">#REF!</definedName>
    <definedName name="_gto1" localSheetId="16">#REF!</definedName>
    <definedName name="_gto1" localSheetId="17">#REF!</definedName>
    <definedName name="_gto1">#REF!</definedName>
    <definedName name="_gto2" localSheetId="18">#REF!</definedName>
    <definedName name="_gto2" localSheetId="23">#REF!</definedName>
    <definedName name="_gto2" localSheetId="16">#REF!</definedName>
    <definedName name="_gto2" localSheetId="17">#REF!</definedName>
    <definedName name="_gto2">#REF!</definedName>
    <definedName name="_H100000" localSheetId="4">#REF!</definedName>
    <definedName name="_H100000" localSheetId="15">#REF!</definedName>
    <definedName name="_H100000" localSheetId="3">#REF!</definedName>
    <definedName name="_H100000" localSheetId="22">#REF!</definedName>
    <definedName name="_H100000" localSheetId="29">#REF!</definedName>
    <definedName name="_H100000" localSheetId="28">#REF!</definedName>
    <definedName name="_H100000" localSheetId="18">#REF!</definedName>
    <definedName name="_H100000" localSheetId="23">#REF!</definedName>
    <definedName name="_H100000" localSheetId="24">#REF!</definedName>
    <definedName name="_H100000" localSheetId="9">#REF!</definedName>
    <definedName name="_H100000" localSheetId="16">#REF!</definedName>
    <definedName name="_H100000" localSheetId="7">#REF!</definedName>
    <definedName name="_H100000" localSheetId="6">#REF!</definedName>
    <definedName name="_H100000" localSheetId="17">#REF!</definedName>
    <definedName name="_H100000" localSheetId="8">#REF!</definedName>
    <definedName name="_H100000">#REF!</definedName>
    <definedName name="_H66000" localSheetId="4">#REF!</definedName>
    <definedName name="_H66000" localSheetId="15">#REF!</definedName>
    <definedName name="_H66000" localSheetId="3">#REF!</definedName>
    <definedName name="_H66000" localSheetId="22">#REF!</definedName>
    <definedName name="_H66000" localSheetId="29">#REF!</definedName>
    <definedName name="_H66000" localSheetId="28">#REF!</definedName>
    <definedName name="_H66000" localSheetId="18">#REF!</definedName>
    <definedName name="_H66000" localSheetId="23">#REF!</definedName>
    <definedName name="_H66000" localSheetId="24">#REF!</definedName>
    <definedName name="_H66000" localSheetId="9">#REF!</definedName>
    <definedName name="_H66000" localSheetId="16">#REF!</definedName>
    <definedName name="_H66000" localSheetId="7">#REF!</definedName>
    <definedName name="_H66000" localSheetId="6">#REF!</definedName>
    <definedName name="_H66000" localSheetId="17">#REF!</definedName>
    <definedName name="_H66000" localSheetId="8">#REF!</definedName>
    <definedName name="_H66000">#REF!</definedName>
    <definedName name="_H70000" localSheetId="4">#REF!</definedName>
    <definedName name="_H70000" localSheetId="15">#REF!</definedName>
    <definedName name="_H70000" localSheetId="3">#REF!</definedName>
    <definedName name="_H70000" localSheetId="22">#REF!</definedName>
    <definedName name="_H70000" localSheetId="29">#REF!</definedName>
    <definedName name="_H70000" localSheetId="28">#REF!</definedName>
    <definedName name="_H70000" localSheetId="18">#REF!</definedName>
    <definedName name="_H70000" localSheetId="23">#REF!</definedName>
    <definedName name="_H70000" localSheetId="24">#REF!</definedName>
    <definedName name="_H70000" localSheetId="9">#REF!</definedName>
    <definedName name="_H70000" localSheetId="16">#REF!</definedName>
    <definedName name="_H70000" localSheetId="7">#REF!</definedName>
    <definedName name="_H70000" localSheetId="6">#REF!</definedName>
    <definedName name="_H70000" localSheetId="17">#REF!</definedName>
    <definedName name="_H70000" localSheetId="8">#REF!</definedName>
    <definedName name="_H70000">#REF!</definedName>
    <definedName name="_hgo1" localSheetId="18">#REF!</definedName>
    <definedName name="_hgo1" localSheetId="23">#REF!</definedName>
    <definedName name="_hgo1" localSheetId="16">#REF!</definedName>
    <definedName name="_hgo1" localSheetId="17">#REF!</definedName>
    <definedName name="_hgo1">#REF!</definedName>
    <definedName name="_hgo2" localSheetId="18">#REF!</definedName>
    <definedName name="_hgo2" localSheetId="23">#REF!</definedName>
    <definedName name="_hgo2" localSheetId="16">#REF!</definedName>
    <definedName name="_hgo2" localSheetId="17">#REF!</definedName>
    <definedName name="_hgo2">#REF!</definedName>
    <definedName name="_jal1" localSheetId="18">#REF!</definedName>
    <definedName name="_jal1" localSheetId="23">#REF!</definedName>
    <definedName name="_jal1" localSheetId="16">#REF!</definedName>
    <definedName name="_jal1" localSheetId="17">#REF!</definedName>
    <definedName name="_jal1">#REF!</definedName>
    <definedName name="_jal2" localSheetId="18">#REF!</definedName>
    <definedName name="_jal2" localSheetId="23">#REF!</definedName>
    <definedName name="_jal2" localSheetId="16">#REF!</definedName>
    <definedName name="_jal2" localSheetId="17">#REF!</definedName>
    <definedName name="_jal2">#REF!</definedName>
    <definedName name="_Key1" localSheetId="18" hidden="1">[3]DIRECTIVO!#REF!</definedName>
    <definedName name="_Key1" localSheetId="23" hidden="1">[3]DIRECTIVO!#REF!</definedName>
    <definedName name="_Key1" localSheetId="16" hidden="1">[3]DIRECTIVO!#REF!</definedName>
    <definedName name="_Key1" localSheetId="17" hidden="1">[3]DIRECTIVO!#REF!</definedName>
    <definedName name="_Key1" hidden="1">[3]DIRECTIVO!#REF!</definedName>
    <definedName name="_mex1" localSheetId="18">#REF!</definedName>
    <definedName name="_mex1" localSheetId="23">#REF!</definedName>
    <definedName name="_mex1" localSheetId="16">#REF!</definedName>
    <definedName name="_mex1" localSheetId="17">#REF!</definedName>
    <definedName name="_mex1">#REF!</definedName>
    <definedName name="_mex2" localSheetId="18">#REF!</definedName>
    <definedName name="_mex2" localSheetId="23">#REF!</definedName>
    <definedName name="_mex2" localSheetId="16">#REF!</definedName>
    <definedName name="_mex2" localSheetId="17">#REF!</definedName>
    <definedName name="_mex2">#REF!</definedName>
    <definedName name="_mor1" localSheetId="18">#REF!</definedName>
    <definedName name="_mor1" localSheetId="23">#REF!</definedName>
    <definedName name="_mor1" localSheetId="16">#REF!</definedName>
    <definedName name="_mor1" localSheetId="17">#REF!</definedName>
    <definedName name="_mor1">#REF!</definedName>
    <definedName name="_mor2" localSheetId="18">#REF!</definedName>
    <definedName name="_mor2" localSheetId="23">#REF!</definedName>
    <definedName name="_mor2" localSheetId="16">#REF!</definedName>
    <definedName name="_mor2" localSheetId="17">#REF!</definedName>
    <definedName name="_mor2">#REF!</definedName>
    <definedName name="_nay1" localSheetId="18">#REF!</definedName>
    <definedName name="_nay1" localSheetId="23">#REF!</definedName>
    <definedName name="_nay1" localSheetId="16">#REF!</definedName>
    <definedName name="_nay1" localSheetId="17">#REF!</definedName>
    <definedName name="_nay1">#REF!</definedName>
    <definedName name="_nay2" localSheetId="18">#REF!</definedName>
    <definedName name="_nay2" localSheetId="23">#REF!</definedName>
    <definedName name="_nay2" localSheetId="16">#REF!</definedName>
    <definedName name="_nay2" localSheetId="17">#REF!</definedName>
    <definedName name="_nay2">#REF!</definedName>
    <definedName name="_oax1" localSheetId="18">#REF!</definedName>
    <definedName name="_oax1" localSheetId="23">#REF!</definedName>
    <definedName name="_oax1" localSheetId="16">#REF!</definedName>
    <definedName name="_oax1" localSheetId="17">#REF!</definedName>
    <definedName name="_oax1">#REF!</definedName>
    <definedName name="_oax2" localSheetId="18">#REF!</definedName>
    <definedName name="_oax2" localSheetId="23">#REF!</definedName>
    <definedName name="_oax2" localSheetId="16">#REF!</definedName>
    <definedName name="_oax2" localSheetId="17">#REF!</definedName>
    <definedName name="_oax2">#REF!</definedName>
    <definedName name="_Order1" hidden="1">0</definedName>
    <definedName name="_pue1" localSheetId="18">#REF!</definedName>
    <definedName name="_pue1" localSheetId="23">#REF!</definedName>
    <definedName name="_pue1" localSheetId="16">#REF!</definedName>
    <definedName name="_pue1" localSheetId="17">#REF!</definedName>
    <definedName name="_pue1">#REF!</definedName>
    <definedName name="_pue2" localSheetId="18">#REF!</definedName>
    <definedName name="_pue2" localSheetId="23">#REF!</definedName>
    <definedName name="_pue2" localSheetId="16">#REF!</definedName>
    <definedName name="_pue2" localSheetId="17">#REF!</definedName>
    <definedName name="_pue2">#REF!</definedName>
    <definedName name="_qro1" localSheetId="18">#REF!</definedName>
    <definedName name="_qro1" localSheetId="23">#REF!</definedName>
    <definedName name="_qro1" localSheetId="16">#REF!</definedName>
    <definedName name="_qro1" localSheetId="17">#REF!</definedName>
    <definedName name="_qro1">#REF!</definedName>
    <definedName name="_qro2" localSheetId="18">#REF!</definedName>
    <definedName name="_qro2" localSheetId="23">#REF!</definedName>
    <definedName name="_qro2" localSheetId="16">#REF!</definedName>
    <definedName name="_qro2" localSheetId="17">#REF!</definedName>
    <definedName name="_qro2">#REF!</definedName>
    <definedName name="_QRO96" localSheetId="4">'[6]32CCG94'!#REF!</definedName>
    <definedName name="_QRO96" localSheetId="15">'[6]32CCG94'!#REF!</definedName>
    <definedName name="_QRO96" localSheetId="3">'[6]32CCG94'!#REF!</definedName>
    <definedName name="_QRO96" localSheetId="19">'[6]32CCG94'!#REF!</definedName>
    <definedName name="_QRO96" localSheetId="22">'[6]32CCG94'!#REF!</definedName>
    <definedName name="_QRO96" localSheetId="29">'[6]32CCG94'!#REF!</definedName>
    <definedName name="_QRO96" localSheetId="28">'[6]32CCG94'!#REF!</definedName>
    <definedName name="_QRO96" localSheetId="18">'[6]32CCG94'!#REF!</definedName>
    <definedName name="_QRO96" localSheetId="23">'[6]32CCG94'!#REF!</definedName>
    <definedName name="_QRO96" localSheetId="24">'[6]32CCG94'!#REF!</definedName>
    <definedName name="_QRO96" localSheetId="9">'[6]32CCG94'!#REF!</definedName>
    <definedName name="_QRO96" localSheetId="16">'[6]32CCG94'!#REF!</definedName>
    <definedName name="_QRO96" localSheetId="7">'[6]32CCG94'!#REF!</definedName>
    <definedName name="_QRO96" localSheetId="6">'[6]32CCG94'!#REF!</definedName>
    <definedName name="_QRO96" localSheetId="17">'[6]32CCG94'!#REF!</definedName>
    <definedName name="_QRO96" localSheetId="8">'[6]32CCG94'!#REF!</definedName>
    <definedName name="_QRO96">'[6]32CCG94'!#REF!</definedName>
    <definedName name="_rmc1" localSheetId="18">#REF!</definedName>
    <definedName name="_rmc1" localSheetId="23">#REF!</definedName>
    <definedName name="_rmc1" localSheetId="16">#REF!</definedName>
    <definedName name="_rmc1" localSheetId="17">#REF!</definedName>
    <definedName name="_rmc1">#REF!</definedName>
    <definedName name="_sin1" localSheetId="18">#REF!</definedName>
    <definedName name="_sin1" localSheetId="23">#REF!</definedName>
    <definedName name="_sin1" localSheetId="16">#REF!</definedName>
    <definedName name="_sin1" localSheetId="17">#REF!</definedName>
    <definedName name="_sin1">#REF!</definedName>
    <definedName name="_sin2" localSheetId="18">#REF!</definedName>
    <definedName name="_sin2" localSheetId="23">#REF!</definedName>
    <definedName name="_sin2" localSheetId="16">#REF!</definedName>
    <definedName name="_sin2" localSheetId="17">#REF!</definedName>
    <definedName name="_sin2">#REF!</definedName>
    <definedName name="_slp1" localSheetId="18">#REF!</definedName>
    <definedName name="_slp1" localSheetId="23">#REF!</definedName>
    <definedName name="_slp1" localSheetId="16">#REF!</definedName>
    <definedName name="_slp1" localSheetId="17">#REF!</definedName>
    <definedName name="_slp1">#REF!</definedName>
    <definedName name="_slp2" localSheetId="18">#REF!</definedName>
    <definedName name="_slp2" localSheetId="23">#REF!</definedName>
    <definedName name="_slp2" localSheetId="16">#REF!</definedName>
    <definedName name="_slp2" localSheetId="17">#REF!</definedName>
    <definedName name="_slp2">#REF!</definedName>
    <definedName name="_son1" localSheetId="18">#REF!</definedName>
    <definedName name="_son1" localSheetId="23">#REF!</definedName>
    <definedName name="_son1" localSheetId="16">#REF!</definedName>
    <definedName name="_son1" localSheetId="17">#REF!</definedName>
    <definedName name="_son1">#REF!</definedName>
    <definedName name="_son2" localSheetId="18">#REF!</definedName>
    <definedName name="_son2" localSheetId="23">#REF!</definedName>
    <definedName name="_son2" localSheetId="16">#REF!</definedName>
    <definedName name="_son2" localSheetId="17">#REF!</definedName>
    <definedName name="_son2">#REF!</definedName>
    <definedName name="_Sort" localSheetId="18" hidden="1">#REF!</definedName>
    <definedName name="_Sort" localSheetId="23" hidden="1">#REF!</definedName>
    <definedName name="_Sort" localSheetId="16" hidden="1">#REF!</definedName>
    <definedName name="_Sort" localSheetId="17" hidden="1">#REF!</definedName>
    <definedName name="_Sort" hidden="1">#REF!</definedName>
    <definedName name="_tab1" localSheetId="18">#REF!</definedName>
    <definedName name="_tab1" localSheetId="23">#REF!</definedName>
    <definedName name="_tab1" localSheetId="16">#REF!</definedName>
    <definedName name="_tab1" localSheetId="17">#REF!</definedName>
    <definedName name="_tab1">#REF!</definedName>
    <definedName name="_tab2" localSheetId="18">#REF!</definedName>
    <definedName name="_tab2" localSheetId="23">#REF!</definedName>
    <definedName name="_tab2" localSheetId="16">#REF!</definedName>
    <definedName name="_tab2" localSheetId="17">#REF!</definedName>
    <definedName name="_tab2">#REF!</definedName>
    <definedName name="_tam1" localSheetId="18">#REF!</definedName>
    <definedName name="_tam1" localSheetId="23">#REF!</definedName>
    <definedName name="_tam1" localSheetId="16">#REF!</definedName>
    <definedName name="_tam1" localSheetId="17">#REF!</definedName>
    <definedName name="_tam1">#REF!</definedName>
    <definedName name="_tam2" localSheetId="18">#REF!</definedName>
    <definedName name="_tam2" localSheetId="23">#REF!</definedName>
    <definedName name="_tam2" localSheetId="16">#REF!</definedName>
    <definedName name="_tam2" localSheetId="17">#REF!</definedName>
    <definedName name="_tam2">#REF!</definedName>
    <definedName name="_ver1" localSheetId="18">#REF!</definedName>
    <definedName name="_ver1" localSheetId="23">#REF!</definedName>
    <definedName name="_ver1" localSheetId="16">#REF!</definedName>
    <definedName name="_ver1" localSheetId="17">#REF!</definedName>
    <definedName name="_ver1">#REF!</definedName>
    <definedName name="_ver2" localSheetId="18">#REF!</definedName>
    <definedName name="_ver2" localSheetId="23">#REF!</definedName>
    <definedName name="_ver2" localSheetId="16">#REF!</definedName>
    <definedName name="_ver2" localSheetId="17">#REF!</definedName>
    <definedName name="_ver2">#REF!</definedName>
    <definedName name="A" localSheetId="4">'[6]32CCG94'!#REF!</definedName>
    <definedName name="A" localSheetId="15">'[6]32CCG94'!#REF!</definedName>
    <definedName name="A" localSheetId="3">'[6]32CCG94'!#REF!</definedName>
    <definedName name="A" localSheetId="19">'[6]32CCG94'!#REF!</definedName>
    <definedName name="A" localSheetId="22">'[6]32CCG94'!#REF!</definedName>
    <definedName name="A" localSheetId="29">'[6]32CCG94'!#REF!</definedName>
    <definedName name="A" localSheetId="28">'[6]32CCG94'!#REF!</definedName>
    <definedName name="A" localSheetId="18">'[6]32CCG94'!#REF!</definedName>
    <definedName name="A" localSheetId="23">'[6]32CCG94'!#REF!</definedName>
    <definedName name="A" localSheetId="24">'[6]32CCG94'!#REF!</definedName>
    <definedName name="A" localSheetId="9">'[6]32CCG94'!#REF!</definedName>
    <definedName name="A" localSheetId="16">'[6]32CCG94'!#REF!</definedName>
    <definedName name="A" localSheetId="7">'[6]32CCG94'!#REF!</definedName>
    <definedName name="A" localSheetId="6">'[6]32CCG94'!#REF!</definedName>
    <definedName name="A" localSheetId="17">'[6]32CCG94'!#REF!</definedName>
    <definedName name="A" localSheetId="8">'[6]32CCG94'!#REF!</definedName>
    <definedName name="A">'[6]32CCG94'!#REF!</definedName>
    <definedName name="A_impresion_IM" localSheetId="18">#REF!</definedName>
    <definedName name="A_impresion_IM" localSheetId="23">#REF!</definedName>
    <definedName name="A_impresion_IM" localSheetId="16">#REF!</definedName>
    <definedName name="A_impresion_IM" localSheetId="17">#REF!</definedName>
    <definedName name="A_impresion_IM">#REF!</definedName>
    <definedName name="A_impresión_IM" localSheetId="4">'[6]32CCG94'!#REF!</definedName>
    <definedName name="A_impresión_IM" localSheetId="15">'[6]32CCG94'!#REF!</definedName>
    <definedName name="A_impresión_IM" localSheetId="3">'[6]32CCG94'!#REF!</definedName>
    <definedName name="A_impresión_IM" localSheetId="19">'[6]32CCG94'!#REF!</definedName>
    <definedName name="A_impresión_IM" localSheetId="22">'[6]32CCG94'!#REF!</definedName>
    <definedName name="A_impresión_IM" localSheetId="29">'[6]32CCG94'!#REF!</definedName>
    <definedName name="A_impresión_IM" localSheetId="28">'[6]32CCG94'!#REF!</definedName>
    <definedName name="A_impresión_IM" localSheetId="18">'[6]32CCG94'!#REF!</definedName>
    <definedName name="A_impresión_IM" localSheetId="23">'[6]32CCG94'!#REF!</definedName>
    <definedName name="A_impresión_IM" localSheetId="24">'[6]32CCG94'!#REF!</definedName>
    <definedName name="A_impresión_IM" localSheetId="9">'[6]32CCG94'!#REF!</definedName>
    <definedName name="A_impresión_IM" localSheetId="16">'[6]32CCG94'!#REF!</definedName>
    <definedName name="A_impresión_IM" localSheetId="7">'[6]32CCG94'!#REF!</definedName>
    <definedName name="A_impresión_IM" localSheetId="6">'[6]32CCG94'!#REF!</definedName>
    <definedName name="A_impresión_IM" localSheetId="17">'[6]32CCG94'!#REF!</definedName>
    <definedName name="A_impresión_IM" localSheetId="8">'[6]32CCG94'!#REF!</definedName>
    <definedName name="A_impresión_IM">'[6]32CCG94'!#REF!</definedName>
    <definedName name="aa" localSheetId="18">#REF!</definedName>
    <definedName name="aa" localSheetId="23">#REF!</definedName>
    <definedName name="aa" localSheetId="16">#REF!</definedName>
    <definedName name="aa" localSheetId="17">#REF!</definedName>
    <definedName name="aa">#REF!</definedName>
    <definedName name="actividades33" localSheetId="29">#REF!</definedName>
    <definedName name="actividades33" localSheetId="28">#REF!</definedName>
    <definedName name="actividades33" localSheetId="18">#REF!</definedName>
    <definedName name="actividades33" localSheetId="23">#REF!</definedName>
    <definedName name="actividades33" localSheetId="24">#REF!</definedName>
    <definedName name="actividades33" localSheetId="16">#REF!</definedName>
    <definedName name="actividades33" localSheetId="17">#REF!</definedName>
    <definedName name="actividades33">#REF!</definedName>
    <definedName name="admvo.plantilla" localSheetId="18">#REF!</definedName>
    <definedName name="admvo.plantilla" localSheetId="23">#REF!</definedName>
    <definedName name="admvo.plantilla" localSheetId="16">#REF!</definedName>
    <definedName name="admvo.plantilla" localSheetId="17">#REF!</definedName>
    <definedName name="admvo.plantilla">#REF!</definedName>
    <definedName name="ADMVO_A" localSheetId="18">#REF!</definedName>
    <definedName name="ADMVO_A" localSheetId="23">#REF!</definedName>
    <definedName name="ADMVO_A" localSheetId="16">#REF!</definedName>
    <definedName name="ADMVO_A" localSheetId="17">#REF!</definedName>
    <definedName name="ADMVO_A">#REF!</definedName>
    <definedName name="AGUIN_Y_P.V." localSheetId="18">#REF!</definedName>
    <definedName name="AGUIN_Y_P.V." localSheetId="23">#REF!</definedName>
    <definedName name="AGUIN_Y_P.V." localSheetId="16">#REF!</definedName>
    <definedName name="AGUIN_Y_P.V." localSheetId="17">#REF!</definedName>
    <definedName name="AGUIN_Y_P.V.">#REF!</definedName>
    <definedName name="Área" localSheetId="18">#REF!</definedName>
    <definedName name="Área" localSheetId="23">#REF!</definedName>
    <definedName name="Área" localSheetId="16">#REF!</definedName>
    <definedName name="Área" localSheetId="17">#REF!</definedName>
    <definedName name="Área">#REF!</definedName>
    <definedName name="_xlnm.Print_Area" localSheetId="4">'Alumnos altos permanencia'!$B$1:$D$28</definedName>
    <definedName name="_xlnm.Print_Area" localSheetId="3">'Alumnos sobresalientes NI'!$B$1:$D$61</definedName>
    <definedName name="_xlnm.Print_Area" localSheetId="9">'Estado de procedencia'!$A$1:$E$61</definedName>
    <definedName name="AS_MON1" localSheetId="18">#REF!</definedName>
    <definedName name="AS_MON1" localSheetId="23">#REF!</definedName>
    <definedName name="AS_MON1" localSheetId="24">#REF!</definedName>
    <definedName name="AS_MON1" localSheetId="16">#REF!</definedName>
    <definedName name="AS_MON1" localSheetId="17">#REF!</definedName>
    <definedName name="AS_MON1">#REF!</definedName>
    <definedName name="AS_MON2" localSheetId="18">#REF!</definedName>
    <definedName name="AS_MON2" localSheetId="23">#REF!</definedName>
    <definedName name="AS_MON2" localSheetId="24">#REF!</definedName>
    <definedName name="AS_MON2" localSheetId="16">#REF!</definedName>
    <definedName name="AS_MON2" localSheetId="17">#REF!</definedName>
    <definedName name="AS_MON2">#REF!</definedName>
    <definedName name="AS_PAR1" localSheetId="18">#REF!</definedName>
    <definedName name="AS_PAR1" localSheetId="23">#REF!</definedName>
    <definedName name="AS_PAR1" localSheetId="24">#REF!</definedName>
    <definedName name="AS_PAR1" localSheetId="16">#REF!</definedName>
    <definedName name="AS_PAR1" localSheetId="17">#REF!</definedName>
    <definedName name="AS_PAR1">#REF!</definedName>
    <definedName name="AS_PAR2" localSheetId="18">#REF!</definedName>
    <definedName name="AS_PAR2" localSheetId="23">#REF!</definedName>
    <definedName name="AS_PAR2" localSheetId="16">#REF!</definedName>
    <definedName name="AS_PAR2" localSheetId="17">#REF!</definedName>
    <definedName name="AS_PAR2">#REF!</definedName>
    <definedName name="AS_PLA1" localSheetId="18">#REF!</definedName>
    <definedName name="AS_PLA1" localSheetId="23">#REF!</definedName>
    <definedName name="AS_PLA1" localSheetId="16">#REF!</definedName>
    <definedName name="AS_PLA1" localSheetId="17">#REF!</definedName>
    <definedName name="AS_PLA1">#REF!</definedName>
    <definedName name="AS_PLA2" localSheetId="18">#REF!</definedName>
    <definedName name="AS_PLA2" localSheetId="23">#REF!</definedName>
    <definedName name="AS_PLA2" localSheetId="16">#REF!</definedName>
    <definedName name="AS_PLA2" localSheetId="17">#REF!</definedName>
    <definedName name="AS_PLA2">#REF!</definedName>
    <definedName name="ASAS" localSheetId="18">'[7]DOCENTES '!#REF!</definedName>
    <definedName name="ASAS" localSheetId="23">'[7]DOCENTES '!#REF!</definedName>
    <definedName name="ASAS" localSheetId="16">'[7]DOCENTES '!#REF!</definedName>
    <definedName name="ASAS" localSheetId="17">'[7]DOCENTES '!#REF!</definedName>
    <definedName name="ASAS">'[7]DOCENTES '!#REF!</definedName>
    <definedName name="ASASASA" localSheetId="18">'[9]32CCG94'!#REF!</definedName>
    <definedName name="ASASASA" localSheetId="23">'[8]32CCG94'!#REF!</definedName>
    <definedName name="ASASASA" localSheetId="24">'[8]32CCG94'!#REF!</definedName>
    <definedName name="ASASASA" localSheetId="16">'[9]32CCG94'!#REF!</definedName>
    <definedName name="ASASASA" localSheetId="17">'[9]32CCG94'!#REF!</definedName>
    <definedName name="ASASASA">'[9]32CCG94'!#REF!</definedName>
    <definedName name="ASS" localSheetId="4">'[6]32CCG94'!#REF!</definedName>
    <definedName name="ASS" localSheetId="15">'[6]32CCG94'!#REF!</definedName>
    <definedName name="ASS" localSheetId="3">'[6]32CCG94'!#REF!</definedName>
    <definedName name="ASS" localSheetId="19">'[6]32CCG94'!#REF!</definedName>
    <definedName name="ASS" localSheetId="22">'[6]32CCG94'!#REF!</definedName>
    <definedName name="ASS" localSheetId="29">'[6]32CCG94'!#REF!</definedName>
    <definedName name="ASS" localSheetId="28">'[6]32CCG94'!#REF!</definedName>
    <definedName name="ASS" localSheetId="18">'[6]32CCG94'!#REF!</definedName>
    <definedName name="ASS" localSheetId="23">'[6]32CCG94'!#REF!</definedName>
    <definedName name="ASS" localSheetId="24">'[6]32CCG94'!#REF!</definedName>
    <definedName name="ASS" localSheetId="9">'[6]32CCG94'!#REF!</definedName>
    <definedName name="ASS" localSheetId="16">'[6]32CCG94'!#REF!</definedName>
    <definedName name="ASS" localSheetId="7">'[6]32CCG94'!#REF!</definedName>
    <definedName name="ASS" localSheetId="6">'[6]32CCG94'!#REF!</definedName>
    <definedName name="ASS" localSheetId="17">'[6]32CCG94'!#REF!</definedName>
    <definedName name="ASS" localSheetId="8">'[6]32CCG94'!#REF!</definedName>
    <definedName name="ASS">'[6]32CCG94'!#REF!</definedName>
    <definedName name="B" localSheetId="4">'[6]32CCG94'!#REF!</definedName>
    <definedName name="B" localSheetId="15">'[6]32CCG94'!#REF!</definedName>
    <definedName name="B" localSheetId="3">'[6]32CCG94'!#REF!</definedName>
    <definedName name="B" localSheetId="19">'[6]32CCG94'!#REF!</definedName>
    <definedName name="B" localSheetId="22">'[6]32CCG94'!#REF!</definedName>
    <definedName name="B" localSheetId="29">'[6]32CCG94'!#REF!</definedName>
    <definedName name="B" localSheetId="28">'[6]32CCG94'!#REF!</definedName>
    <definedName name="B" localSheetId="18">'[6]32CCG94'!#REF!</definedName>
    <definedName name="B" localSheetId="23">'[6]32CCG94'!#REF!</definedName>
    <definedName name="B" localSheetId="24">'[6]32CCG94'!#REF!</definedName>
    <definedName name="B" localSheetId="9">'[6]32CCG94'!#REF!</definedName>
    <definedName name="B" localSheetId="16">'[6]32CCG94'!#REF!</definedName>
    <definedName name="B" localSheetId="7">'[6]32CCG94'!#REF!</definedName>
    <definedName name="B" localSheetId="6">'[6]32CCG94'!#REF!</definedName>
    <definedName name="B" localSheetId="17">'[6]32CCG94'!#REF!</definedName>
    <definedName name="B" localSheetId="8">'[6]32CCG94'!#REF!</definedName>
    <definedName name="B">'[6]32CCG94'!#REF!</definedName>
    <definedName name="BASE_ACTUAL" localSheetId="18">#REF!</definedName>
    <definedName name="BASE_ACTUAL" localSheetId="23">#REF!</definedName>
    <definedName name="BASE_ACTUAL" localSheetId="16">#REF!</definedName>
    <definedName name="BASE_ACTUAL" localSheetId="17">#REF!</definedName>
    <definedName name="BASE_ACTUAL">#REF!</definedName>
    <definedName name="BASE_INCREMENTO" localSheetId="18">#REF!</definedName>
    <definedName name="BASE_INCREMENTO" localSheetId="23">#REF!</definedName>
    <definedName name="BASE_INCREMENTO" localSheetId="16">#REF!</definedName>
    <definedName name="BASE_INCREMENTO" localSheetId="17">#REF!</definedName>
    <definedName name="BASE_INCREMENTO">#REF!</definedName>
    <definedName name="_xlnm.Database" localSheetId="18">#REF!</definedName>
    <definedName name="_xlnm.Database" localSheetId="23">#REF!</definedName>
    <definedName name="_xlnm.Database" localSheetId="16">#REF!</definedName>
    <definedName name="_xlnm.Database" localSheetId="17">#REF!</definedName>
    <definedName name="_xlnm.Database">#REF!</definedName>
    <definedName name="BBBBBBBBBBBBBBBB" localSheetId="4">'[6]32CCG94'!#REF!</definedName>
    <definedName name="BBBBBBBBBBBBBBBB" localSheetId="15">'[6]32CCG94'!#REF!</definedName>
    <definedName name="BBBBBBBBBBBBBBBB" localSheetId="3">'[6]32CCG94'!#REF!</definedName>
    <definedName name="BBBBBBBBBBBBBBBB" localSheetId="19">'[6]32CCG94'!#REF!</definedName>
    <definedName name="BBBBBBBBBBBBBBBB" localSheetId="22">'[6]32CCG94'!#REF!</definedName>
    <definedName name="BBBBBBBBBBBBBBBB" localSheetId="29">'[6]32CCG94'!#REF!</definedName>
    <definedName name="BBBBBBBBBBBBBBBB" localSheetId="28">'[6]32CCG94'!#REF!</definedName>
    <definedName name="BBBBBBBBBBBBBBBB" localSheetId="18">'[6]32CCG94'!#REF!</definedName>
    <definedName name="BBBBBBBBBBBBBBBB" localSheetId="23">'[6]32CCG94'!#REF!</definedName>
    <definedName name="BBBBBBBBBBBBBBBB" localSheetId="24">'[6]32CCG94'!#REF!</definedName>
    <definedName name="BBBBBBBBBBBBBBBB" localSheetId="9">'[6]32CCG94'!#REF!</definedName>
    <definedName name="BBBBBBBBBBBBBBBB" localSheetId="16">'[6]32CCG94'!#REF!</definedName>
    <definedName name="BBBBBBBBBBBBBBBB" localSheetId="7">'[6]32CCG94'!#REF!</definedName>
    <definedName name="BBBBBBBBBBBBBBBB" localSheetId="6">'[6]32CCG94'!#REF!</definedName>
    <definedName name="BBBBBBBBBBBBBBBB" localSheetId="17">'[6]32CCG94'!#REF!</definedName>
    <definedName name="BBBBBBBBBBBBBBBB" localSheetId="8">'[6]32CCG94'!#REF!</definedName>
    <definedName name="BBBBBBBBBBBBBBBB">'[6]32CCG94'!#REF!</definedName>
    <definedName name="BJ" localSheetId="4">'[6]32CCG94'!#REF!</definedName>
    <definedName name="BJ" localSheetId="15">'[6]32CCG94'!#REF!</definedName>
    <definedName name="BJ" localSheetId="3">'[6]32CCG94'!#REF!</definedName>
    <definedName name="BJ" localSheetId="19">'[6]32CCG94'!#REF!</definedName>
    <definedName name="BJ" localSheetId="22">'[6]32CCG94'!#REF!</definedName>
    <definedName name="BJ" localSheetId="29">'[6]32CCG94'!#REF!</definedName>
    <definedName name="BJ" localSheetId="28">'[6]32CCG94'!#REF!</definedName>
    <definedName name="BJ" localSheetId="18">'[6]32CCG94'!#REF!</definedName>
    <definedName name="BJ" localSheetId="23">'[6]32CCG94'!#REF!</definedName>
    <definedName name="BJ" localSheetId="24">'[6]32CCG94'!#REF!</definedName>
    <definedName name="BJ" localSheetId="9">'[6]32CCG94'!#REF!</definedName>
    <definedName name="BJ" localSheetId="16">'[6]32CCG94'!#REF!</definedName>
    <definedName name="BJ" localSheetId="7">'[6]32CCG94'!#REF!</definedName>
    <definedName name="BJ" localSheetId="6">'[6]32CCG94'!#REF!</definedName>
    <definedName name="BJ" localSheetId="17">'[6]32CCG94'!#REF!</definedName>
    <definedName name="BJ" localSheetId="8">'[6]32CCG94'!#REF!</definedName>
    <definedName name="BJ">'[6]32CCG94'!#REF!</definedName>
    <definedName name="camp1" localSheetId="18">#REF!</definedName>
    <definedName name="camp1" localSheetId="23">#REF!</definedName>
    <definedName name="camp1" localSheetId="16">#REF!</definedName>
    <definedName name="camp1" localSheetId="17">#REF!</definedName>
    <definedName name="camp1">#REF!</definedName>
    <definedName name="camp2" localSheetId="18">#REF!</definedName>
    <definedName name="camp2" localSheetId="23">#REF!</definedName>
    <definedName name="camp2" localSheetId="16">#REF!</definedName>
    <definedName name="camp2" localSheetId="17">#REF!</definedName>
    <definedName name="camp2">#REF!</definedName>
    <definedName name="categoria" localSheetId="18">'[7]DOCENTES '!#REF!</definedName>
    <definedName name="categoria" localSheetId="23">'[7]DOCENTES '!#REF!</definedName>
    <definedName name="categoria" localSheetId="16">'[7]DOCENTES '!#REF!</definedName>
    <definedName name="categoria" localSheetId="17">'[7]DOCENTES '!#REF!</definedName>
    <definedName name="categoria">'[7]DOCENTES '!#REF!</definedName>
    <definedName name="CATINST">'[10]MAT-CATINST-11'!$A$3:$D$114</definedName>
    <definedName name="CATINST25">'[10]MAT-CATINST-25'!$A$3:$C$89</definedName>
    <definedName name="CATINST33">'[10]MAT-CATINST-33'!$A$3:$C$101</definedName>
    <definedName name="cc" localSheetId="18" hidden="1">#REF!</definedName>
    <definedName name="cc" localSheetId="23" hidden="1">#REF!</definedName>
    <definedName name="cc" localSheetId="24" hidden="1">#REF!</definedName>
    <definedName name="cc" localSheetId="16" hidden="1">#REF!</definedName>
    <definedName name="cc" localSheetId="17" hidden="1">#REF!</definedName>
    <definedName name="cc" hidden="1">#REF!</definedName>
    <definedName name="CCCCCCCCCCCCC" localSheetId="4">'[6]32CCG94'!#REF!</definedName>
    <definedName name="CCCCCCCCCCCCC" localSheetId="15">'[6]32CCG94'!#REF!</definedName>
    <definedName name="CCCCCCCCCCCCC" localSheetId="3">'[6]32CCG94'!#REF!</definedName>
    <definedName name="CCCCCCCCCCCCC" localSheetId="19">'[6]32CCG94'!#REF!</definedName>
    <definedName name="CCCCCCCCCCCCC" localSheetId="22">'[6]32CCG94'!#REF!</definedName>
    <definedName name="CCCCCCCCCCCCC" localSheetId="29">'[6]32CCG94'!#REF!</definedName>
    <definedName name="CCCCCCCCCCCCC" localSheetId="28">'[6]32CCG94'!#REF!</definedName>
    <definedName name="CCCCCCCCCCCCC" localSheetId="18">'[6]32CCG94'!#REF!</definedName>
    <definedName name="CCCCCCCCCCCCC" localSheetId="23">'[6]32CCG94'!#REF!</definedName>
    <definedName name="CCCCCCCCCCCCC" localSheetId="24">'[6]32CCG94'!#REF!</definedName>
    <definedName name="CCCCCCCCCCCCC" localSheetId="9">'[6]32CCG94'!#REF!</definedName>
    <definedName name="CCCCCCCCCCCCC" localSheetId="16">'[6]32CCG94'!#REF!</definedName>
    <definedName name="CCCCCCCCCCCCC" localSheetId="7">'[6]32CCG94'!#REF!</definedName>
    <definedName name="CCCCCCCCCCCCC" localSheetId="6">'[6]32CCG94'!#REF!</definedName>
    <definedName name="CCCCCCCCCCCCC" localSheetId="17">'[6]32CCG94'!#REF!</definedName>
    <definedName name="CCCCCCCCCCCCC" localSheetId="8">'[6]32CCG94'!#REF!</definedName>
    <definedName name="CCCCCCCCCCCCC">'[6]32CCG94'!#REF!</definedName>
    <definedName name="CCCCCCCCCCCCCCCCCCCC" localSheetId="4">#REF!</definedName>
    <definedName name="CCCCCCCCCCCCCCCCCCCC" localSheetId="15">#REF!</definedName>
    <definedName name="CCCCCCCCCCCCCCCCCCCC" localSheetId="3">#REF!</definedName>
    <definedName name="CCCCCCCCCCCCCCCCCCCC" localSheetId="19">#REF!</definedName>
    <definedName name="CCCCCCCCCCCCCCCCCCCC" localSheetId="22">#REF!</definedName>
    <definedName name="CCCCCCCCCCCCCCCCCCCC" localSheetId="29">#REF!</definedName>
    <definedName name="CCCCCCCCCCCCCCCCCCCC" localSheetId="28">#REF!</definedName>
    <definedName name="CCCCCCCCCCCCCCCCCCCC" localSheetId="18">#REF!</definedName>
    <definedName name="CCCCCCCCCCCCCCCCCCCC" localSheetId="23">#REF!</definedName>
    <definedName name="CCCCCCCCCCCCCCCCCCCC" localSheetId="24">#REF!</definedName>
    <definedName name="CCCCCCCCCCCCCCCCCCCC" localSheetId="9">#REF!</definedName>
    <definedName name="CCCCCCCCCCCCCCCCCCCC" localSheetId="16">#REF!</definedName>
    <definedName name="CCCCCCCCCCCCCCCCCCCC" localSheetId="7">#REF!</definedName>
    <definedName name="CCCCCCCCCCCCCCCCCCCC" localSheetId="6">#REF!</definedName>
    <definedName name="CCCCCCCCCCCCCCCCCCCC" localSheetId="17">#REF!</definedName>
    <definedName name="CCCCCCCCCCCCCCCCCCCC" localSheetId="8">#REF!</definedName>
    <definedName name="CCCCCCCCCCCCCCCCCCCC">#REF!</definedName>
    <definedName name="cd" localSheetId="29">'[11]32CCG94'!#REF!</definedName>
    <definedName name="cd" localSheetId="28">'[11]32CCG94'!#REF!</definedName>
    <definedName name="cd" localSheetId="18">'[11]32CCG94'!#REF!</definedName>
    <definedName name="cd" localSheetId="23">'[11]32CCG94'!#REF!</definedName>
    <definedName name="cd" localSheetId="16">'[11]32CCG94'!#REF!</definedName>
    <definedName name="cd" localSheetId="17">'[11]32CCG94'!#REF!</definedName>
    <definedName name="cd">'[11]32CCG94'!#REF!</definedName>
    <definedName name="cero" localSheetId="4">#REF!</definedName>
    <definedName name="cero" localSheetId="15">#REF!</definedName>
    <definedName name="cero" localSheetId="3">#REF!</definedName>
    <definedName name="cero" localSheetId="19">#REF!</definedName>
    <definedName name="cero" localSheetId="22">#REF!</definedName>
    <definedName name="cero" localSheetId="29">#REF!</definedName>
    <definedName name="cero" localSheetId="28">#REF!</definedName>
    <definedName name="cero" localSheetId="18">#REF!</definedName>
    <definedName name="cero" localSheetId="23">#REF!</definedName>
    <definedName name="cero" localSheetId="24">#REF!</definedName>
    <definedName name="cero" localSheetId="9">#REF!</definedName>
    <definedName name="cero" localSheetId="16">#REF!</definedName>
    <definedName name="cero" localSheetId="7">#REF!</definedName>
    <definedName name="cero" localSheetId="6">#REF!</definedName>
    <definedName name="cero" localSheetId="17">#REF!</definedName>
    <definedName name="cero" localSheetId="8">#REF!</definedName>
    <definedName name="cero">#REF!</definedName>
    <definedName name="CETI">[3]Hoja1!$B$365:$J$372</definedName>
    <definedName name="CG" localSheetId="18">#REF!</definedName>
    <definedName name="CG" localSheetId="23">#REF!</definedName>
    <definedName name="CG" localSheetId="24">#REF!</definedName>
    <definedName name="CG" localSheetId="16">#REF!</definedName>
    <definedName name="CG" localSheetId="17">#REF!</definedName>
    <definedName name="CG">#REF!</definedName>
    <definedName name="chih1" localSheetId="18">#REF!</definedName>
    <definedName name="chih1" localSheetId="23">#REF!</definedName>
    <definedName name="chih1" localSheetId="24">#REF!</definedName>
    <definedName name="chih1" localSheetId="16">#REF!</definedName>
    <definedName name="chih1" localSheetId="17">#REF!</definedName>
    <definedName name="chih1">#REF!</definedName>
    <definedName name="chih2" localSheetId="18">#REF!</definedName>
    <definedName name="chih2" localSheetId="23">#REF!</definedName>
    <definedName name="chih2" localSheetId="24">#REF!</definedName>
    <definedName name="chih2" localSheetId="16">#REF!</definedName>
    <definedName name="chih2" localSheetId="17">#REF!</definedName>
    <definedName name="chih2">#REF!</definedName>
    <definedName name="chis1" localSheetId="18">#REF!</definedName>
    <definedName name="chis1" localSheetId="23">#REF!</definedName>
    <definedName name="chis1" localSheetId="16">#REF!</definedName>
    <definedName name="chis1" localSheetId="17">#REF!</definedName>
    <definedName name="chis1">#REF!</definedName>
    <definedName name="chis2" localSheetId="18">#REF!</definedName>
    <definedName name="chis2" localSheetId="23">#REF!</definedName>
    <definedName name="chis2" localSheetId="16">#REF!</definedName>
    <definedName name="chis2" localSheetId="17">#REF!</definedName>
    <definedName name="chis2">#REF!</definedName>
    <definedName name="CIEA">[3]Hoja1!$B$331:$J$342</definedName>
    <definedName name="coah1" localSheetId="18">#REF!</definedName>
    <definedName name="coah1" localSheetId="23">#REF!</definedName>
    <definedName name="coah1" localSheetId="24">#REF!</definedName>
    <definedName name="coah1" localSheetId="16">#REF!</definedName>
    <definedName name="coah1" localSheetId="17">#REF!</definedName>
    <definedName name="coah1">#REF!</definedName>
    <definedName name="coah2" localSheetId="18">#REF!</definedName>
    <definedName name="coah2" localSheetId="23">#REF!</definedName>
    <definedName name="coah2" localSheetId="24">#REF!</definedName>
    <definedName name="coah2" localSheetId="16">#REF!</definedName>
    <definedName name="coah2" localSheetId="17">#REF!</definedName>
    <definedName name="coah2">#REF!</definedName>
    <definedName name="COFAA">[3]Hoja1!$B$322:$J$327</definedName>
    <definedName name="CONALEP">[12]Hoja1!$B$346:$J$361</definedName>
    <definedName name="CRIS" localSheetId="18">#REF!</definedName>
    <definedName name="CRIS" localSheetId="23">#REF!</definedName>
    <definedName name="CRIS" localSheetId="24">#REF!</definedName>
    <definedName name="CRIS" localSheetId="16">#REF!</definedName>
    <definedName name="CRIS" localSheetId="17">#REF!</definedName>
    <definedName name="CRIS">#REF!</definedName>
    <definedName name="cuadro">[3]Ac02acV2!$A$1:$AY$1139</definedName>
    <definedName name="d" localSheetId="18">#REF!</definedName>
    <definedName name="d" localSheetId="23">#REF!</definedName>
    <definedName name="d" localSheetId="24">#REF!</definedName>
    <definedName name="d" localSheetId="16">#REF!</definedName>
    <definedName name="d" localSheetId="17">#REF!</definedName>
    <definedName name="d">#REF!</definedName>
    <definedName name="d_f1" localSheetId="18">#REF!</definedName>
    <definedName name="d_f1" localSheetId="23">#REF!</definedName>
    <definedName name="d_f1" localSheetId="24">#REF!</definedName>
    <definedName name="d_f1" localSheetId="16">#REF!</definedName>
    <definedName name="d_f1" localSheetId="17">#REF!</definedName>
    <definedName name="d_f1">#REF!</definedName>
    <definedName name="d_f2" localSheetId="18">#REF!</definedName>
    <definedName name="d_f2" localSheetId="23">#REF!</definedName>
    <definedName name="d_f2" localSheetId="24">#REF!</definedName>
    <definedName name="d_f2" localSheetId="16">#REF!</definedName>
    <definedName name="d_f2" localSheetId="17">#REF!</definedName>
    <definedName name="d_f2">#REF!</definedName>
    <definedName name="dd" localSheetId="4">'[6]32CCG94'!#REF!</definedName>
    <definedName name="dd" localSheetId="15">'[6]32CCG94'!#REF!</definedName>
    <definedName name="dd" localSheetId="3">'[6]32CCG94'!#REF!</definedName>
    <definedName name="dd" localSheetId="19">'[6]32CCG94'!#REF!</definedName>
    <definedName name="dd" localSheetId="22">'[6]32CCG94'!#REF!</definedName>
    <definedName name="dd" localSheetId="29">'[6]32CCG94'!#REF!</definedName>
    <definedName name="dd" localSheetId="28">'[6]32CCG94'!#REF!</definedName>
    <definedName name="dd" localSheetId="18">'[6]32CCG94'!#REF!</definedName>
    <definedName name="dd" localSheetId="23">'[6]32CCG94'!#REF!</definedName>
    <definedName name="dd" localSheetId="24">'[6]32CCG94'!#REF!</definedName>
    <definedName name="dd" localSheetId="9">'[6]32CCG94'!#REF!</definedName>
    <definedName name="dd" localSheetId="16">'[6]32CCG94'!#REF!</definedName>
    <definedName name="dd" localSheetId="7">'[6]32CCG94'!#REF!</definedName>
    <definedName name="dd" localSheetId="6">'[6]32CCG94'!#REF!</definedName>
    <definedName name="dd" localSheetId="17">'[6]32CCG94'!#REF!</definedName>
    <definedName name="dd" localSheetId="8">'[6]32CCG94'!#REF!</definedName>
    <definedName name="dd">'[6]32CCG94'!#REF!</definedName>
    <definedName name="dddddd" localSheetId="29">'[6]32CCG94'!#REF!</definedName>
    <definedName name="dddddd" localSheetId="28">'[6]32CCG94'!#REF!</definedName>
    <definedName name="dddddd" localSheetId="18">'[6]32CCG94'!#REF!</definedName>
    <definedName name="dddddd" localSheetId="23">'[6]32CCG94'!#REF!</definedName>
    <definedName name="dddddd" localSheetId="16">'[6]32CCG94'!#REF!</definedName>
    <definedName name="dddddd" localSheetId="17">'[6]32CCG94'!#REF!</definedName>
    <definedName name="dddddd">'[6]32CCG94'!#REF!</definedName>
    <definedName name="DEL" localSheetId="4">'[6]32CCG94'!#REF!</definedName>
    <definedName name="DEL" localSheetId="15">'[6]32CCG94'!#REF!</definedName>
    <definedName name="DEL" localSheetId="3">'[6]32CCG94'!#REF!</definedName>
    <definedName name="DEL" localSheetId="19">'[6]32CCG94'!#REF!</definedName>
    <definedName name="DEL" localSheetId="22">'[6]32CCG94'!#REF!</definedName>
    <definedName name="DEL" localSheetId="29">'[6]32CCG94'!#REF!</definedName>
    <definedName name="DEL" localSheetId="28">'[6]32CCG94'!#REF!</definedName>
    <definedName name="DEL" localSheetId="18">'[6]32CCG94'!#REF!</definedName>
    <definedName name="DEL" localSheetId="23">'[6]32CCG94'!#REF!</definedName>
    <definedName name="DEL" localSheetId="24">'[6]32CCG94'!#REF!</definedName>
    <definedName name="DEL" localSheetId="9">'[6]32CCG94'!#REF!</definedName>
    <definedName name="DEL" localSheetId="16">'[6]32CCG94'!#REF!</definedName>
    <definedName name="DEL" localSheetId="7">'[6]32CCG94'!#REF!</definedName>
    <definedName name="DEL" localSheetId="6">'[6]32CCG94'!#REF!</definedName>
    <definedName name="DEL" localSheetId="17">'[6]32CCG94'!#REF!</definedName>
    <definedName name="DEL" localSheetId="8">'[6]32CCG94'!#REF!</definedName>
    <definedName name="DEL">'[6]32CCG94'!#REF!</definedName>
    <definedName name="despadmvo" localSheetId="18">#REF!</definedName>
    <definedName name="despadmvo" localSheetId="23">#REF!</definedName>
    <definedName name="despadmvo" localSheetId="16">#REF!</definedName>
    <definedName name="despadmvo" localSheetId="17">#REF!</definedName>
    <definedName name="despadmvo">#REF!</definedName>
    <definedName name="despdoc" localSheetId="18">#REF!</definedName>
    <definedName name="despdoc" localSheetId="23">#REF!</definedName>
    <definedName name="despdoc" localSheetId="16">#REF!</definedName>
    <definedName name="despdoc" localSheetId="17">#REF!</definedName>
    <definedName name="despdoc">#REF!</definedName>
    <definedName name="didactico" localSheetId="18">#REF!</definedName>
    <definedName name="didactico" localSheetId="23">#REF!</definedName>
    <definedName name="didactico" localSheetId="16">#REF!</definedName>
    <definedName name="didactico" localSheetId="17">#REF!</definedName>
    <definedName name="didactico">#REF!</definedName>
    <definedName name="docentes" localSheetId="18">#REF!</definedName>
    <definedName name="docentes" localSheetId="23">#REF!</definedName>
    <definedName name="docentes" localSheetId="16">#REF!</definedName>
    <definedName name="docentes" localSheetId="17">#REF!</definedName>
    <definedName name="docentes">#REF!</definedName>
    <definedName name="dse" localSheetId="4">'[6]32CCG94'!#REF!</definedName>
    <definedName name="dse" localSheetId="15">'[6]32CCG94'!#REF!</definedName>
    <definedName name="dse" localSheetId="3">'[6]32CCG94'!#REF!</definedName>
    <definedName name="dse" localSheetId="19">'[6]32CCG94'!#REF!</definedName>
    <definedName name="dse" localSheetId="22">'[6]32CCG94'!#REF!</definedName>
    <definedName name="dse" localSheetId="29">'[6]32CCG94'!#REF!</definedName>
    <definedName name="dse" localSheetId="28">'[6]32CCG94'!#REF!</definedName>
    <definedName name="dse" localSheetId="18">'[6]32CCG94'!#REF!</definedName>
    <definedName name="dse" localSheetId="23">'[6]32CCG94'!#REF!</definedName>
    <definedName name="dse" localSheetId="24">'[6]32CCG94'!#REF!</definedName>
    <definedName name="dse" localSheetId="9">'[6]32CCG94'!#REF!</definedName>
    <definedName name="dse" localSheetId="16">'[6]32CCG94'!#REF!</definedName>
    <definedName name="dse" localSheetId="7">'[6]32CCG94'!#REF!</definedName>
    <definedName name="dse" localSheetId="6">'[6]32CCG94'!#REF!</definedName>
    <definedName name="dse" localSheetId="17">'[6]32CCG94'!#REF!</definedName>
    <definedName name="dse" localSheetId="8">'[6]32CCG94'!#REF!</definedName>
    <definedName name="dse">'[6]32CCG94'!#REF!</definedName>
    <definedName name="e" localSheetId="18">#REF!</definedName>
    <definedName name="e" localSheetId="23">#REF!</definedName>
    <definedName name="e" localSheetId="16">#REF!</definedName>
    <definedName name="e" localSheetId="17">#REF!</definedName>
    <definedName name="e">#REF!</definedName>
    <definedName name="estatuso" localSheetId="18">'[7]DOCENTES '!#REF!</definedName>
    <definedName name="estatuso" localSheetId="23">'[7]DOCENTES '!#REF!</definedName>
    <definedName name="estatuso" localSheetId="16">'[7]DOCENTES '!#REF!</definedName>
    <definedName name="estatuso" localSheetId="17">'[7]DOCENTES '!#REF!</definedName>
    <definedName name="estatuso">'[7]DOCENTES '!#REF!</definedName>
    <definedName name="ET" localSheetId="18">#REF!</definedName>
    <definedName name="ET" localSheetId="23">#REF!</definedName>
    <definedName name="ET" localSheetId="24">#REF!</definedName>
    <definedName name="ET" localSheetId="16">#REF!</definedName>
    <definedName name="ET" localSheetId="17">#REF!</definedName>
    <definedName name="ET">#REF!</definedName>
    <definedName name="ETZII" localSheetId="18">#REF!</definedName>
    <definedName name="ETZII" localSheetId="23">#REF!</definedName>
    <definedName name="ETZII" localSheetId="24">#REF!</definedName>
    <definedName name="ETZII" localSheetId="16">#REF!</definedName>
    <definedName name="ETZII" localSheetId="17">#REF!</definedName>
    <definedName name="ETZII">#REF!</definedName>
    <definedName name="ETZIII" localSheetId="18">#REF!</definedName>
    <definedName name="ETZIII" localSheetId="23">#REF!</definedName>
    <definedName name="ETZIII" localSheetId="24">#REF!</definedName>
    <definedName name="ETZIII" localSheetId="16">#REF!</definedName>
    <definedName name="ETZIII" localSheetId="17">#REF!</definedName>
    <definedName name="ETZIII">#REF!</definedName>
    <definedName name="FRT" localSheetId="4">'[6]32CCG94'!#REF!</definedName>
    <definedName name="FRT" localSheetId="15">'[6]32CCG94'!#REF!</definedName>
    <definedName name="FRT" localSheetId="3">'[6]32CCG94'!#REF!</definedName>
    <definedName name="FRT" localSheetId="19">'[6]32CCG94'!#REF!</definedName>
    <definedName name="FRT" localSheetId="22">'[6]32CCG94'!#REF!</definedName>
    <definedName name="FRT" localSheetId="29">'[6]32CCG94'!#REF!</definedName>
    <definedName name="FRT" localSheetId="28">'[6]32CCG94'!#REF!</definedName>
    <definedName name="FRT" localSheetId="18">'[6]32CCG94'!#REF!</definedName>
    <definedName name="FRT" localSheetId="23">'[6]32CCG94'!#REF!</definedName>
    <definedName name="FRT" localSheetId="24">'[6]32CCG94'!#REF!</definedName>
    <definedName name="FRT" localSheetId="9">'[6]32CCG94'!#REF!</definedName>
    <definedName name="FRT" localSheetId="16">'[6]32CCG94'!#REF!</definedName>
    <definedName name="FRT" localSheetId="7">'[6]32CCG94'!#REF!</definedName>
    <definedName name="FRT" localSheetId="6">'[6]32CCG94'!#REF!</definedName>
    <definedName name="FRT" localSheetId="17">'[6]32CCG94'!#REF!</definedName>
    <definedName name="FRT" localSheetId="8">'[6]32CCG94'!#REF!</definedName>
    <definedName name="FRT">'[6]32CCG94'!#REF!</definedName>
    <definedName name="g" localSheetId="18">#REF!</definedName>
    <definedName name="g" localSheetId="23">#REF!</definedName>
    <definedName name="g" localSheetId="24">#REF!</definedName>
    <definedName name="g" localSheetId="16">#REF!</definedName>
    <definedName name="g" localSheetId="17">#REF!</definedName>
    <definedName name="g">#REF!</definedName>
    <definedName name="GG" localSheetId="18" hidden="1">#REF!</definedName>
    <definedName name="GG" localSheetId="23" hidden="1">#REF!</definedName>
    <definedName name="GG" localSheetId="24" hidden="1">#REF!</definedName>
    <definedName name="GG" localSheetId="16" hidden="1">#REF!</definedName>
    <definedName name="GG" localSheetId="17" hidden="1">#REF!</definedName>
    <definedName name="GG" hidden="1">#REF!</definedName>
    <definedName name="GMM_MON1" localSheetId="18">#REF!</definedName>
    <definedName name="GMM_MON1" localSheetId="23">#REF!</definedName>
    <definedName name="GMM_MON1" localSheetId="16">#REF!</definedName>
    <definedName name="GMM_MON1" localSheetId="17">#REF!</definedName>
    <definedName name="GMM_MON1">#REF!</definedName>
    <definedName name="GMM_MON2" localSheetId="18">#REF!</definedName>
    <definedName name="GMM_MON2" localSheetId="23">#REF!</definedName>
    <definedName name="GMM_MON2" localSheetId="16">#REF!</definedName>
    <definedName name="GMM_MON2" localSheetId="17">#REF!</definedName>
    <definedName name="GMM_MON2">#REF!</definedName>
    <definedName name="GMM_MONCH" localSheetId="18">#REF!</definedName>
    <definedName name="GMM_MONCH" localSheetId="23">#REF!</definedName>
    <definedName name="GMM_MONCH" localSheetId="16">#REF!</definedName>
    <definedName name="GMM_MONCH" localSheetId="17">#REF!</definedName>
    <definedName name="GMM_MONCH">#REF!</definedName>
    <definedName name="GMM_MONDH" localSheetId="18">#REF!</definedName>
    <definedName name="GMM_MONDH" localSheetId="23">#REF!</definedName>
    <definedName name="GMM_MONDH" localSheetId="16">#REF!</definedName>
    <definedName name="GMM_MONDH" localSheetId="17">#REF!</definedName>
    <definedName name="GMM_MONDH">#REF!</definedName>
    <definedName name="GMM_MONT" localSheetId="18">#REF!</definedName>
    <definedName name="GMM_MONT" localSheetId="23">#REF!</definedName>
    <definedName name="GMM_MONT" localSheetId="16">#REF!</definedName>
    <definedName name="GMM_MONT" localSheetId="17">#REF!</definedName>
    <definedName name="GMM_MONT">#REF!</definedName>
    <definedName name="GMM_MONTH" localSheetId="18">#REF!</definedName>
    <definedName name="GMM_MONTH" localSheetId="23">#REF!</definedName>
    <definedName name="GMM_MONTH" localSheetId="16">#REF!</definedName>
    <definedName name="GMM_MONTH" localSheetId="17">#REF!</definedName>
    <definedName name="GMM_MONTH">#REF!</definedName>
    <definedName name="GMM_MONUH" localSheetId="18">#REF!</definedName>
    <definedName name="GMM_MONUH" localSheetId="23">#REF!</definedName>
    <definedName name="GMM_MONUH" localSheetId="16">#REF!</definedName>
    <definedName name="GMM_MONUH" localSheetId="17">#REF!</definedName>
    <definedName name="GMM_MONUH">#REF!</definedName>
    <definedName name="GMM_PART" localSheetId="18">#REF!</definedName>
    <definedName name="GMM_PART" localSheetId="23">#REF!</definedName>
    <definedName name="GMM_PART" localSheetId="16">#REF!</definedName>
    <definedName name="GMM_PART" localSheetId="17">#REF!</definedName>
    <definedName name="GMM_PART">#REF!</definedName>
    <definedName name="GMM_PLA1" localSheetId="18">#REF!</definedName>
    <definedName name="GMM_PLA1" localSheetId="23">#REF!</definedName>
    <definedName name="GMM_PLA1" localSheetId="16">#REF!</definedName>
    <definedName name="GMM_PLA1" localSheetId="17">#REF!</definedName>
    <definedName name="GMM_PLA1">#REF!</definedName>
    <definedName name="GMM_PLA2" localSheetId="18">#REF!</definedName>
    <definedName name="GMM_PLA2" localSheetId="23">#REF!</definedName>
    <definedName name="GMM_PLA2" localSheetId="16">#REF!</definedName>
    <definedName name="GMM_PLA2" localSheetId="17">#REF!</definedName>
    <definedName name="GMM_PLA2">#REF!</definedName>
    <definedName name="GMM_PLACH" localSheetId="18">#REF!</definedName>
    <definedName name="GMM_PLACH" localSheetId="23">#REF!</definedName>
    <definedName name="GMM_PLACH" localSheetId="16">#REF!</definedName>
    <definedName name="GMM_PLACH" localSheetId="17">#REF!</definedName>
    <definedName name="GMM_PLACH">#REF!</definedName>
    <definedName name="GMM_PLADH" localSheetId="18">#REF!</definedName>
    <definedName name="GMM_PLADH" localSheetId="23">#REF!</definedName>
    <definedName name="GMM_PLADH" localSheetId="16">#REF!</definedName>
    <definedName name="GMM_PLADH" localSheetId="17">#REF!</definedName>
    <definedName name="GMM_PLADH">#REF!</definedName>
    <definedName name="GMM_PLATH" localSheetId="18">#REF!</definedName>
    <definedName name="GMM_PLATH" localSheetId="23">#REF!</definedName>
    <definedName name="GMM_PLATH" localSheetId="16">#REF!</definedName>
    <definedName name="GMM_PLATH" localSheetId="17">#REF!</definedName>
    <definedName name="GMM_PLATH">#REF!</definedName>
    <definedName name="GMM_PLAUH" localSheetId="18">#REF!</definedName>
    <definedName name="GMM_PLAUH" localSheetId="23">#REF!</definedName>
    <definedName name="GMM_PLAUH" localSheetId="16">#REF!</definedName>
    <definedName name="GMM_PLAUH" localSheetId="17">#REF!</definedName>
    <definedName name="GMM_PLAUH">#REF!</definedName>
    <definedName name="GMM_TIT" localSheetId="18">#REF!</definedName>
    <definedName name="GMM_TIT" localSheetId="23">#REF!</definedName>
    <definedName name="GMM_TIT" localSheetId="16">#REF!</definedName>
    <definedName name="GMM_TIT" localSheetId="17">#REF!</definedName>
    <definedName name="GMM_TIT">#REF!</definedName>
    <definedName name="Honorarios" localSheetId="18">#REF!</definedName>
    <definedName name="Honorarios" localSheetId="23">#REF!</definedName>
    <definedName name="Honorarios" localSheetId="16">#REF!</definedName>
    <definedName name="Honorarios" localSheetId="17">#REF!</definedName>
    <definedName name="Honorarios">#REF!</definedName>
    <definedName name="i">'[3]PLANTILLA 99'!$F$2:$J$481</definedName>
    <definedName name="IIIIIIII" localSheetId="4">'[6]32CCG94'!#REF!</definedName>
    <definedName name="IIIIIIII" localSheetId="15">'[6]32CCG94'!#REF!</definedName>
    <definedName name="IIIIIIII" localSheetId="3">'[6]32CCG94'!#REF!</definedName>
    <definedName name="IIIIIIII" localSheetId="19">'[6]32CCG94'!#REF!</definedName>
    <definedName name="IIIIIIII" localSheetId="22">'[6]32CCG94'!#REF!</definedName>
    <definedName name="IIIIIIII" localSheetId="29">'[6]32CCG94'!#REF!</definedName>
    <definedName name="IIIIIIII" localSheetId="28">'[6]32CCG94'!#REF!</definedName>
    <definedName name="IIIIIIII" localSheetId="18">'[6]32CCG94'!#REF!</definedName>
    <definedName name="IIIIIIII" localSheetId="23">'[6]32CCG94'!#REF!</definedName>
    <definedName name="IIIIIIII" localSheetId="24">'[6]32CCG94'!#REF!</definedName>
    <definedName name="IIIIIIII" localSheetId="9">'[6]32CCG94'!#REF!</definedName>
    <definedName name="IIIIIIII" localSheetId="16">'[6]32CCG94'!#REF!</definedName>
    <definedName name="IIIIIIII" localSheetId="7">'[6]32CCG94'!#REF!</definedName>
    <definedName name="IIIIIIII" localSheetId="6">'[6]32CCG94'!#REF!</definedName>
    <definedName name="IIIIIIII" localSheetId="17">'[6]32CCG94'!#REF!</definedName>
    <definedName name="IIIIIIII" localSheetId="8">'[6]32CCG94'!#REF!</definedName>
    <definedName name="IIIIIIII">'[6]32CCG94'!#REF!</definedName>
    <definedName name="INC" localSheetId="18">#REF!</definedName>
    <definedName name="INC" localSheetId="23">#REF!</definedName>
    <definedName name="INC" localSheetId="24">#REF!</definedName>
    <definedName name="INC" localSheetId="16">#REF!</definedName>
    <definedName name="INC" localSheetId="17">#REF!</definedName>
    <definedName name="INC">#REF!</definedName>
    <definedName name="INCREMENTO" localSheetId="18">#REF!</definedName>
    <definedName name="INCREMENTO" localSheetId="23">#REF!</definedName>
    <definedName name="INCREMENTO" localSheetId="24">#REF!</definedName>
    <definedName name="INCREMENTO" localSheetId="16">#REF!</definedName>
    <definedName name="INCREMENTO" localSheetId="17">#REF!</definedName>
    <definedName name="INCREMENTO">#REF!</definedName>
    <definedName name="INDA">[3]Hoja1!$B$396:$J$402</definedName>
    <definedName name="IOU" localSheetId="4">#REF!</definedName>
    <definedName name="IOU" localSheetId="15">#REF!</definedName>
    <definedName name="IOU" localSheetId="3">#REF!</definedName>
    <definedName name="IOU" localSheetId="19">#REF!</definedName>
    <definedName name="IOU" localSheetId="22">#REF!</definedName>
    <definedName name="IOU" localSheetId="29">#REF!</definedName>
    <definedName name="IOU" localSheetId="28">#REF!</definedName>
    <definedName name="IOU" localSheetId="18">#REF!</definedName>
    <definedName name="IOU" localSheetId="23">#REF!</definedName>
    <definedName name="IOU" localSheetId="24">#REF!</definedName>
    <definedName name="IOU" localSheetId="9">#REF!</definedName>
    <definedName name="IOU" localSheetId="16">#REF!</definedName>
    <definedName name="IOU" localSheetId="7">#REF!</definedName>
    <definedName name="IOU" localSheetId="6">#REF!</definedName>
    <definedName name="IOU" localSheetId="17">#REF!</definedName>
    <definedName name="IOU" localSheetId="8">#REF!</definedName>
    <definedName name="IOU">#REF!</definedName>
    <definedName name="IPN">[3]Hoja1!$B$11:$M$309</definedName>
    <definedName name="IPN_DIRECT">'[3]SUELDOS DOC'!$C$394:$F$424</definedName>
    <definedName name="JERARQUIA_PERSONAL">[13]CATALOGOS!$G$3:$G$10</definedName>
    <definedName name="jjj" localSheetId="4">'[6]32CCG94'!#REF!</definedName>
    <definedName name="jjj" localSheetId="15">'[6]32CCG94'!#REF!</definedName>
    <definedName name="jjj" localSheetId="3">'[6]32CCG94'!#REF!</definedName>
    <definedName name="jjj" localSheetId="19">'[6]32CCG94'!#REF!</definedName>
    <definedName name="jjj" localSheetId="22">'[6]32CCG94'!#REF!</definedName>
    <definedName name="jjj" localSheetId="29">'[6]32CCG94'!#REF!</definedName>
    <definedName name="jjj" localSheetId="28">'[6]32CCG94'!#REF!</definedName>
    <definedName name="jjj" localSheetId="18">'[6]32CCG94'!#REF!</definedName>
    <definedName name="jjj" localSheetId="23">'[6]32CCG94'!#REF!</definedName>
    <definedName name="jjj" localSheetId="24">'[6]32CCG94'!#REF!</definedName>
    <definedName name="jjj" localSheetId="9">'[6]32CCG94'!#REF!</definedName>
    <definedName name="jjj" localSheetId="16">'[6]32CCG94'!#REF!</definedName>
    <definedName name="jjj" localSheetId="7">'[6]32CCG94'!#REF!</definedName>
    <definedName name="jjj" localSheetId="6">'[6]32CCG94'!#REF!</definedName>
    <definedName name="jjj" localSheetId="17">'[6]32CCG94'!#REF!</definedName>
    <definedName name="jjj" localSheetId="8">'[6]32CCG94'!#REF!</definedName>
    <definedName name="jjj">'[6]32CCG94'!#REF!</definedName>
    <definedName name="JJJJY" localSheetId="4">'[6]32CCG94'!#REF!</definedName>
    <definedName name="JJJJY" localSheetId="15">'[6]32CCG94'!#REF!</definedName>
    <definedName name="JJJJY" localSheetId="3">'[6]32CCG94'!#REF!</definedName>
    <definedName name="JJJJY" localSheetId="19">'[6]32CCG94'!#REF!</definedName>
    <definedName name="JJJJY" localSheetId="22">'[6]32CCG94'!#REF!</definedName>
    <definedName name="JJJJY" localSheetId="29">'[6]32CCG94'!#REF!</definedName>
    <definedName name="JJJJY" localSheetId="28">'[6]32CCG94'!#REF!</definedName>
    <definedName name="JJJJY" localSheetId="18">'[6]32CCG94'!#REF!</definedName>
    <definedName name="JJJJY" localSheetId="23">'[6]32CCG94'!#REF!</definedName>
    <definedName name="JJJJY" localSheetId="24">'[6]32CCG94'!#REF!</definedName>
    <definedName name="JJJJY" localSheetId="9">'[6]32CCG94'!#REF!</definedName>
    <definedName name="JJJJY" localSheetId="16">'[6]32CCG94'!#REF!</definedName>
    <definedName name="JJJJY" localSheetId="7">'[6]32CCG94'!#REF!</definedName>
    <definedName name="JJJJY" localSheetId="6">'[6]32CCG94'!#REF!</definedName>
    <definedName name="JJJJY" localSheetId="17">'[6]32CCG94'!#REF!</definedName>
    <definedName name="JJJJY" localSheetId="8">'[6]32CCG94'!#REF!</definedName>
    <definedName name="JJJJY">'[6]32CCG94'!#REF!</definedName>
    <definedName name="JORGE" localSheetId="4">'[6]32CCG94'!#REF!</definedName>
    <definedName name="JORGE" localSheetId="15">'[6]32CCG94'!#REF!</definedName>
    <definedName name="JORGE" localSheetId="3">'[6]32CCG94'!#REF!</definedName>
    <definedName name="JORGE" localSheetId="19">'[6]32CCG94'!#REF!</definedName>
    <definedName name="JORGE" localSheetId="22">'[6]32CCG94'!#REF!</definedName>
    <definedName name="JORGE" localSheetId="29">'[6]32CCG94'!#REF!</definedName>
    <definedName name="JORGE" localSheetId="28">'[6]32CCG94'!#REF!</definedName>
    <definedName name="JORGE" localSheetId="18">'[6]32CCG94'!#REF!</definedName>
    <definedName name="JORGE" localSheetId="23">'[6]32CCG94'!#REF!</definedName>
    <definedName name="JORGE" localSheetId="24">'[6]32CCG94'!#REF!</definedName>
    <definedName name="JORGE" localSheetId="9">'[6]32CCG94'!#REF!</definedName>
    <definedName name="JORGE" localSheetId="16">'[6]32CCG94'!#REF!</definedName>
    <definedName name="JORGE" localSheetId="7">'[6]32CCG94'!#REF!</definedName>
    <definedName name="JORGE" localSheetId="6">'[6]32CCG94'!#REF!</definedName>
    <definedName name="JORGE" localSheetId="17">'[6]32CCG94'!#REF!</definedName>
    <definedName name="JORGE" localSheetId="8">'[6]32CCG94'!#REF!</definedName>
    <definedName name="JORGE">'[6]32CCG94'!#REF!</definedName>
    <definedName name="july" localSheetId="18">#REF!</definedName>
    <definedName name="july" localSheetId="23">#REF!</definedName>
    <definedName name="july" localSheetId="16">#REF!</definedName>
    <definedName name="july" localSheetId="17">#REF!</definedName>
    <definedName name="july">#REF!</definedName>
    <definedName name="JVS" localSheetId="18" hidden="1">#REF!</definedName>
    <definedName name="JVS" localSheetId="23" hidden="1">#REF!</definedName>
    <definedName name="JVS" localSheetId="16" hidden="1">#REF!</definedName>
    <definedName name="JVS" localSheetId="17" hidden="1">#REF!</definedName>
    <definedName name="JVS" hidden="1">#REF!</definedName>
    <definedName name="Letra" localSheetId="29">#REF!</definedName>
    <definedName name="Letra" localSheetId="28">#REF!</definedName>
    <definedName name="Letra" localSheetId="18">#REF!</definedName>
    <definedName name="Letra" localSheetId="23">#REF!</definedName>
    <definedName name="Letra" localSheetId="24">#REF!</definedName>
    <definedName name="Letra" localSheetId="16">#REF!</definedName>
    <definedName name="Letra" localSheetId="5">#REF!</definedName>
    <definedName name="Letra" localSheetId="6">#REF!</definedName>
    <definedName name="Letra" localSheetId="17">#REF!</definedName>
    <definedName name="Letra">#REF!</definedName>
    <definedName name="LL" localSheetId="4">'[6]32CCG94'!#REF!</definedName>
    <definedName name="LL" localSheetId="15">'[6]32CCG94'!#REF!</definedName>
    <definedName name="LL" localSheetId="3">'[6]32CCG94'!#REF!</definedName>
    <definedName name="LL" localSheetId="19">'[6]32CCG94'!#REF!</definedName>
    <definedName name="LL" localSheetId="22">'[6]32CCG94'!#REF!</definedName>
    <definedName name="LL" localSheetId="29">'[6]32CCG94'!#REF!</definedName>
    <definedName name="LL" localSheetId="28">'[6]32CCG94'!#REF!</definedName>
    <definedName name="LL" localSheetId="18">'[6]32CCG94'!#REF!</definedName>
    <definedName name="LL" localSheetId="23">'[6]32CCG94'!#REF!</definedName>
    <definedName name="LL" localSheetId="24">'[6]32CCG94'!#REF!</definedName>
    <definedName name="LL" localSheetId="9">'[6]32CCG94'!#REF!</definedName>
    <definedName name="LL" localSheetId="16">'[6]32CCG94'!#REF!</definedName>
    <definedName name="LL" localSheetId="7">'[6]32CCG94'!#REF!</definedName>
    <definedName name="LL" localSheetId="6">'[6]32CCG94'!#REF!</definedName>
    <definedName name="LL" localSheetId="17">'[6]32CCG94'!#REF!</definedName>
    <definedName name="LL" localSheetId="8">'[6]32CCG94'!#REF!</definedName>
    <definedName name="LL">'[6]32CCG94'!#REF!</definedName>
    <definedName name="LM" localSheetId="4">'[6]32CCG94'!#REF!</definedName>
    <definedName name="LM" localSheetId="15">'[6]32CCG94'!#REF!</definedName>
    <definedName name="LM" localSheetId="3">'[6]32CCG94'!#REF!</definedName>
    <definedName name="LM" localSheetId="19">'[6]32CCG94'!#REF!</definedName>
    <definedName name="LM" localSheetId="22">'[6]32CCG94'!#REF!</definedName>
    <definedName name="LM" localSheetId="29">'[6]32CCG94'!#REF!</definedName>
    <definedName name="LM" localSheetId="28">'[6]32CCG94'!#REF!</definedName>
    <definedName name="LM" localSheetId="18">'[6]32CCG94'!#REF!</definedName>
    <definedName name="LM" localSheetId="23">'[6]32CCG94'!#REF!</definedName>
    <definedName name="LM" localSheetId="24">'[6]32CCG94'!#REF!</definedName>
    <definedName name="LM" localSheetId="9">'[6]32CCG94'!#REF!</definedName>
    <definedName name="LM" localSheetId="16">'[6]32CCG94'!#REF!</definedName>
    <definedName name="LM" localSheetId="7">'[6]32CCG94'!#REF!</definedName>
    <definedName name="LM" localSheetId="6">'[6]32CCG94'!#REF!</definedName>
    <definedName name="LM" localSheetId="17">'[6]32CCG94'!#REF!</definedName>
    <definedName name="LM" localSheetId="8">'[6]32CCG94'!#REF!</definedName>
    <definedName name="LM">'[6]32CCG94'!#REF!</definedName>
    <definedName name="LML" localSheetId="4">'[6]32CCG94'!#REF!</definedName>
    <definedName name="LML" localSheetId="15">'[6]32CCG94'!#REF!</definedName>
    <definedName name="LML" localSheetId="3">'[6]32CCG94'!#REF!</definedName>
    <definedName name="LML" localSheetId="19">'[6]32CCG94'!#REF!</definedName>
    <definedName name="LML" localSheetId="22">'[6]32CCG94'!#REF!</definedName>
    <definedName name="LML" localSheetId="29">'[6]32CCG94'!#REF!</definedName>
    <definedName name="LML" localSheetId="28">'[6]32CCG94'!#REF!</definedName>
    <definedName name="LML" localSheetId="18">'[6]32CCG94'!#REF!</definedName>
    <definedName name="LML" localSheetId="23">'[6]32CCG94'!#REF!</definedName>
    <definedName name="LML" localSheetId="24">'[6]32CCG94'!#REF!</definedName>
    <definedName name="LML" localSheetId="9">'[6]32CCG94'!#REF!</definedName>
    <definedName name="LML" localSheetId="16">'[6]32CCG94'!#REF!</definedName>
    <definedName name="LML" localSheetId="7">'[6]32CCG94'!#REF!</definedName>
    <definedName name="LML" localSheetId="6">'[6]32CCG94'!#REF!</definedName>
    <definedName name="LML" localSheetId="17">'[6]32CCG94'!#REF!</definedName>
    <definedName name="LML" localSheetId="8">'[6]32CCG94'!#REF!</definedName>
    <definedName name="LML">'[6]32CCG94'!#REF!</definedName>
    <definedName name="LOMO" localSheetId="4">'[6]32CCG94'!#REF!</definedName>
    <definedName name="LOMO" localSheetId="15">'[6]32CCG94'!#REF!</definedName>
    <definedName name="LOMO" localSheetId="3">'[6]32CCG94'!#REF!</definedName>
    <definedName name="LOMO" localSheetId="19">'[6]32CCG94'!#REF!</definedName>
    <definedName name="LOMO" localSheetId="22">'[6]32CCG94'!#REF!</definedName>
    <definedName name="LOMO" localSheetId="29">'[6]32CCG94'!#REF!</definedName>
    <definedName name="LOMO" localSheetId="28">'[6]32CCG94'!#REF!</definedName>
    <definedName name="LOMO" localSheetId="18">'[6]32CCG94'!#REF!</definedName>
    <definedName name="LOMO" localSheetId="23">'[6]32CCG94'!#REF!</definedName>
    <definedName name="LOMO" localSheetId="24">'[6]32CCG94'!#REF!</definedName>
    <definedName name="LOMO" localSheetId="9">'[6]32CCG94'!#REF!</definedName>
    <definedName name="LOMO" localSheetId="16">'[6]32CCG94'!#REF!</definedName>
    <definedName name="LOMO" localSheetId="7">'[6]32CCG94'!#REF!</definedName>
    <definedName name="LOMO" localSheetId="6">'[6]32CCG94'!#REF!</definedName>
    <definedName name="LOMO" localSheetId="17">'[6]32CCG94'!#REF!</definedName>
    <definedName name="LOMO" localSheetId="8">'[6]32CCG94'!#REF!</definedName>
    <definedName name="LOMO">'[6]32CCG94'!#REF!</definedName>
    <definedName name="LOPES" localSheetId="4">#REF!</definedName>
    <definedName name="LOPES" localSheetId="15">#REF!</definedName>
    <definedName name="LOPES" localSheetId="3">#REF!</definedName>
    <definedName name="LOPES" localSheetId="19">#REF!</definedName>
    <definedName name="LOPES" localSheetId="22">#REF!</definedName>
    <definedName name="LOPES" localSheetId="29">#REF!</definedName>
    <definedName name="LOPES" localSheetId="28">#REF!</definedName>
    <definedName name="LOPES" localSheetId="18">#REF!</definedName>
    <definedName name="LOPES" localSheetId="23">#REF!</definedName>
    <definedName name="LOPES" localSheetId="24">#REF!</definedName>
    <definedName name="LOPES" localSheetId="9">#REF!</definedName>
    <definedName name="LOPES" localSheetId="16">#REF!</definedName>
    <definedName name="LOPES" localSheetId="7">#REF!</definedName>
    <definedName name="LOPES" localSheetId="6">#REF!</definedName>
    <definedName name="LOPES" localSheetId="17">#REF!</definedName>
    <definedName name="LOPES" localSheetId="8">#REF!</definedName>
    <definedName name="LOPES">#REF!</definedName>
    <definedName name="matdidactico" localSheetId="18">#REF!</definedName>
    <definedName name="matdidactico" localSheetId="23">#REF!</definedName>
    <definedName name="matdidactico" localSheetId="16">#REF!</definedName>
    <definedName name="matdidactico" localSheetId="17">#REF!</definedName>
    <definedName name="matdidactico">#REF!</definedName>
    <definedName name="MENU" localSheetId="4">#REF!</definedName>
    <definedName name="MENU" localSheetId="15">#REF!</definedName>
    <definedName name="MENU" localSheetId="3">#REF!</definedName>
    <definedName name="MENU" localSheetId="19">#REF!</definedName>
    <definedName name="MENU" localSheetId="22">#REF!</definedName>
    <definedName name="MENU" localSheetId="29">#REF!</definedName>
    <definedName name="MENU" localSheetId="28">#REF!</definedName>
    <definedName name="MENU" localSheetId="18">#REF!</definedName>
    <definedName name="MENU" localSheetId="23">#REF!</definedName>
    <definedName name="MENU" localSheetId="24">#REF!</definedName>
    <definedName name="MENU" localSheetId="9">#REF!</definedName>
    <definedName name="MENU" localSheetId="16">#REF!</definedName>
    <definedName name="MENU" localSheetId="7">#REF!</definedName>
    <definedName name="MENU" localSheetId="6">#REF!</definedName>
    <definedName name="MENU" localSheetId="17">#REF!</definedName>
    <definedName name="MENU" localSheetId="8">#REF!</definedName>
    <definedName name="MENU">#REF!</definedName>
    <definedName name="mich1" localSheetId="18">#REF!</definedName>
    <definedName name="mich1" localSheetId="23">#REF!</definedName>
    <definedName name="mich1" localSheetId="16">#REF!</definedName>
    <definedName name="mich1" localSheetId="17">#REF!</definedName>
    <definedName name="mich1">#REF!</definedName>
    <definedName name="mich2" localSheetId="18">#REF!</definedName>
    <definedName name="mich2" localSheetId="23">#REF!</definedName>
    <definedName name="mich2" localSheetId="16">#REF!</definedName>
    <definedName name="mich2" localSheetId="17">#REF!</definedName>
    <definedName name="mich2">#REF!</definedName>
    <definedName name="MMMMMMM" localSheetId="4">#REF!</definedName>
    <definedName name="MMMMMMM" localSheetId="15">#REF!</definedName>
    <definedName name="MMMMMMM" localSheetId="3">#REF!</definedName>
    <definedName name="MMMMMMM" localSheetId="19">#REF!</definedName>
    <definedName name="MMMMMMM" localSheetId="22">#REF!</definedName>
    <definedName name="MMMMMMM" localSheetId="29">#REF!</definedName>
    <definedName name="MMMMMMM" localSheetId="28">#REF!</definedName>
    <definedName name="MMMMMMM" localSheetId="18">#REF!</definedName>
    <definedName name="MMMMMMM" localSheetId="23">#REF!</definedName>
    <definedName name="MMMMMMM" localSheetId="24">#REF!</definedName>
    <definedName name="MMMMMMM" localSheetId="9">#REF!</definedName>
    <definedName name="MMMMMMM" localSheetId="16">#REF!</definedName>
    <definedName name="MMMMMMM" localSheetId="7">#REF!</definedName>
    <definedName name="MMMMMMM" localSheetId="6">#REF!</definedName>
    <definedName name="MMMMMMM" localSheetId="17">#REF!</definedName>
    <definedName name="MMMMMMM" localSheetId="8">#REF!</definedName>
    <definedName name="MMMMMMM">#REF!</definedName>
    <definedName name="MMMMMMMMMMMMMMMMMM" localSheetId="4">#REF!</definedName>
    <definedName name="MMMMMMMMMMMMMMMMMM" localSheetId="15">#REF!</definedName>
    <definedName name="MMMMMMMMMMMMMMMMMM" localSheetId="3">#REF!</definedName>
    <definedName name="MMMMMMMMMMMMMMMMMM" localSheetId="19">#REF!</definedName>
    <definedName name="MMMMMMMMMMMMMMMMMM" localSheetId="22">#REF!</definedName>
    <definedName name="MMMMMMMMMMMMMMMMMM" localSheetId="29">#REF!</definedName>
    <definedName name="MMMMMMMMMMMMMMMMMM" localSheetId="28">#REF!</definedName>
    <definedName name="MMMMMMMMMMMMMMMMMM" localSheetId="18">#REF!</definedName>
    <definedName name="MMMMMMMMMMMMMMMMMM" localSheetId="23">#REF!</definedName>
    <definedName name="MMMMMMMMMMMMMMMMMM" localSheetId="24">#REF!</definedName>
    <definedName name="MMMMMMMMMMMMMMMMMM" localSheetId="9">#REF!</definedName>
    <definedName name="MMMMMMMMMMMMMMMMMM" localSheetId="16">#REF!</definedName>
    <definedName name="MMMMMMMMMMMMMMMMMM" localSheetId="7">#REF!</definedName>
    <definedName name="MMMMMMMMMMMMMMMMMM" localSheetId="6">#REF!</definedName>
    <definedName name="MMMMMMMMMMMMMMMMMM" localSheetId="17">#REF!</definedName>
    <definedName name="MMMMMMMMMMMMMMMMMM" localSheetId="8">#REF!</definedName>
    <definedName name="MMMMMMMMMMMMMMMMMM">#REF!</definedName>
    <definedName name="MUI" localSheetId="4">#REF!</definedName>
    <definedName name="MUI" localSheetId="15">#REF!</definedName>
    <definedName name="MUI" localSheetId="3">#REF!</definedName>
    <definedName name="MUI" localSheetId="19">#REF!</definedName>
    <definedName name="MUI" localSheetId="22">#REF!</definedName>
    <definedName name="MUI" localSheetId="29">#REF!</definedName>
    <definedName name="MUI" localSheetId="28">#REF!</definedName>
    <definedName name="MUI" localSheetId="18">#REF!</definedName>
    <definedName name="MUI" localSheetId="23">#REF!</definedName>
    <definedName name="MUI" localSheetId="24">#REF!</definedName>
    <definedName name="MUI" localSheetId="9">#REF!</definedName>
    <definedName name="MUI" localSheetId="16">#REF!</definedName>
    <definedName name="MUI" localSheetId="7">#REF!</definedName>
    <definedName name="MUI" localSheetId="6">#REF!</definedName>
    <definedName name="MUI" localSheetId="17">#REF!</definedName>
    <definedName name="MUI" localSheetId="8">#REF!</definedName>
    <definedName name="MUI">#REF!</definedName>
    <definedName name="n.l.1" localSheetId="18">#REF!</definedName>
    <definedName name="n.l.1" localSheetId="23">#REF!</definedName>
    <definedName name="n.l.1" localSheetId="16">#REF!</definedName>
    <definedName name="n.l.1" localSheetId="17">#REF!</definedName>
    <definedName name="n.l.1">#REF!</definedName>
    <definedName name="n.l.2" localSheetId="18">#REF!</definedName>
    <definedName name="n.l.2" localSheetId="23">#REF!</definedName>
    <definedName name="n.l.2" localSheetId="16">#REF!</definedName>
    <definedName name="n.l.2" localSheetId="17">#REF!</definedName>
    <definedName name="n.l.2">#REF!</definedName>
    <definedName name="nava" localSheetId="4">'[6]32CCG94'!#REF!</definedName>
    <definedName name="nava" localSheetId="15">'[6]32CCG94'!#REF!</definedName>
    <definedName name="nava" localSheetId="3">'[6]32CCG94'!#REF!</definedName>
    <definedName name="nava" localSheetId="19">'[6]32CCG94'!#REF!</definedName>
    <definedName name="nava" localSheetId="22">'[6]32CCG94'!#REF!</definedName>
    <definedName name="nava" localSheetId="29">'[6]32CCG94'!#REF!</definedName>
    <definedName name="nava" localSheetId="28">'[6]32CCG94'!#REF!</definedName>
    <definedName name="nava" localSheetId="18">'[6]32CCG94'!#REF!</definedName>
    <definedName name="nava" localSheetId="23">'[6]32CCG94'!#REF!</definedName>
    <definedName name="nava" localSheetId="24">'[6]32CCG94'!#REF!</definedName>
    <definedName name="nava" localSheetId="9">'[6]32CCG94'!#REF!</definedName>
    <definedName name="nava" localSheetId="16">'[6]32CCG94'!#REF!</definedName>
    <definedName name="nava" localSheetId="7">'[6]32CCG94'!#REF!</definedName>
    <definedName name="nava" localSheetId="6">'[6]32CCG94'!#REF!</definedName>
    <definedName name="nava" localSheetId="17">'[6]32CCG94'!#REF!</definedName>
    <definedName name="nava" localSheetId="8">'[6]32CCG94'!#REF!</definedName>
    <definedName name="nava">'[6]32CCG94'!#REF!</definedName>
    <definedName name="NMI" localSheetId="4">#REF!</definedName>
    <definedName name="NMI" localSheetId="15">#REF!</definedName>
    <definedName name="NMI" localSheetId="3">#REF!</definedName>
    <definedName name="NMI" localSheetId="19">#REF!</definedName>
    <definedName name="NMI" localSheetId="22">#REF!</definedName>
    <definedName name="NMI" localSheetId="29">#REF!</definedName>
    <definedName name="NMI" localSheetId="28">#REF!</definedName>
    <definedName name="NMI" localSheetId="18">#REF!</definedName>
    <definedName name="NMI" localSheetId="23">#REF!</definedName>
    <definedName name="NMI" localSheetId="24">#REF!</definedName>
    <definedName name="NMI" localSheetId="9">#REF!</definedName>
    <definedName name="NMI" localSheetId="16">#REF!</definedName>
    <definedName name="NMI" localSheetId="7">#REF!</definedName>
    <definedName name="NMI" localSheetId="6">#REF!</definedName>
    <definedName name="NMI" localSheetId="17">#REF!</definedName>
    <definedName name="NMI" localSheetId="8">#REF!</definedName>
    <definedName name="NMI">#REF!</definedName>
    <definedName name="NNNNNN" localSheetId="4">#REF!</definedName>
    <definedName name="NNNNNN" localSheetId="15">#REF!</definedName>
    <definedName name="NNNNNN" localSheetId="3">#REF!</definedName>
    <definedName name="NNNNNN" localSheetId="19">#REF!</definedName>
    <definedName name="NNNNNN" localSheetId="22">#REF!</definedName>
    <definedName name="NNNNNN" localSheetId="29">#REF!</definedName>
    <definedName name="NNNNNN" localSheetId="28">#REF!</definedName>
    <definedName name="NNNNNN" localSheetId="18">#REF!</definedName>
    <definedName name="NNNNNN" localSheetId="23">#REF!</definedName>
    <definedName name="NNNNNN" localSheetId="24">#REF!</definedName>
    <definedName name="NNNNNN" localSheetId="9">#REF!</definedName>
    <definedName name="NNNNNN" localSheetId="16">#REF!</definedName>
    <definedName name="NNNNNN" localSheetId="7">#REF!</definedName>
    <definedName name="NNNNNN" localSheetId="6">#REF!</definedName>
    <definedName name="NNNNNN" localSheetId="17">#REF!</definedName>
    <definedName name="NNNNNN" localSheetId="8">#REF!</definedName>
    <definedName name="NNNNNN">#REF!</definedName>
    <definedName name="ÑÑ" localSheetId="4">'[6]32CCG94'!#REF!</definedName>
    <definedName name="ÑÑ" localSheetId="15">'[6]32CCG94'!#REF!</definedName>
    <definedName name="ÑÑ" localSheetId="3">'[6]32CCG94'!#REF!</definedName>
    <definedName name="ÑÑ" localSheetId="19">'[6]32CCG94'!#REF!</definedName>
    <definedName name="ÑÑ" localSheetId="22">'[6]32CCG94'!#REF!</definedName>
    <definedName name="ÑÑ" localSheetId="29">'[6]32CCG94'!#REF!</definedName>
    <definedName name="ÑÑ" localSheetId="28">'[6]32CCG94'!#REF!</definedName>
    <definedName name="ÑÑ" localSheetId="18">'[6]32CCG94'!#REF!</definedName>
    <definedName name="ÑÑ" localSheetId="23">'[6]32CCG94'!#REF!</definedName>
    <definedName name="ÑÑ" localSheetId="24">'[6]32CCG94'!#REF!</definedName>
    <definedName name="ÑÑ" localSheetId="9">'[6]32CCG94'!#REF!</definedName>
    <definedName name="ÑÑ" localSheetId="16">'[6]32CCG94'!#REF!</definedName>
    <definedName name="ÑÑ" localSheetId="7">'[6]32CCG94'!#REF!</definedName>
    <definedName name="ÑÑ" localSheetId="6">'[6]32CCG94'!#REF!</definedName>
    <definedName name="ÑÑ" localSheetId="17">'[6]32CCG94'!#REF!</definedName>
    <definedName name="ÑÑ" localSheetId="8">'[6]32CCG94'!#REF!</definedName>
    <definedName name="ÑÑ">'[6]32CCG94'!#REF!</definedName>
    <definedName name="ÑÑÑÑÑÑÑÑÑÑÑ" localSheetId="4">'[6]32CCG94'!#REF!</definedName>
    <definedName name="ÑÑÑÑÑÑÑÑÑÑÑ" localSheetId="15">'[6]32CCG94'!#REF!</definedName>
    <definedName name="ÑÑÑÑÑÑÑÑÑÑÑ" localSheetId="3">'[6]32CCG94'!#REF!</definedName>
    <definedName name="ÑÑÑÑÑÑÑÑÑÑÑ" localSheetId="19">'[6]32CCG94'!#REF!</definedName>
    <definedName name="ÑÑÑÑÑÑÑÑÑÑÑ" localSheetId="22">'[6]32CCG94'!#REF!</definedName>
    <definedName name="ÑÑÑÑÑÑÑÑÑÑÑ" localSheetId="29">'[6]32CCG94'!#REF!</definedName>
    <definedName name="ÑÑÑÑÑÑÑÑÑÑÑ" localSheetId="28">'[6]32CCG94'!#REF!</definedName>
    <definedName name="ÑÑÑÑÑÑÑÑÑÑÑ" localSheetId="18">'[6]32CCG94'!#REF!</definedName>
    <definedName name="ÑÑÑÑÑÑÑÑÑÑÑ" localSheetId="23">'[6]32CCG94'!#REF!</definedName>
    <definedName name="ÑÑÑÑÑÑÑÑÑÑÑ" localSheetId="24">'[6]32CCG94'!#REF!</definedName>
    <definedName name="ÑÑÑÑÑÑÑÑÑÑÑ" localSheetId="9">'[6]32CCG94'!#REF!</definedName>
    <definedName name="ÑÑÑÑÑÑÑÑÑÑÑ" localSheetId="16">'[6]32CCG94'!#REF!</definedName>
    <definedName name="ÑÑÑÑÑÑÑÑÑÑÑ" localSheetId="7">'[6]32CCG94'!#REF!</definedName>
    <definedName name="ÑÑÑÑÑÑÑÑÑÑÑ" localSheetId="6">'[6]32CCG94'!#REF!</definedName>
    <definedName name="ÑÑÑÑÑÑÑÑÑÑÑ" localSheetId="17">'[6]32CCG94'!#REF!</definedName>
    <definedName name="ÑÑÑÑÑÑÑÑÑÑÑ" localSheetId="8">'[6]32CCG94'!#REF!</definedName>
    <definedName name="ÑÑÑÑÑÑÑÑÑÑÑ">'[6]32CCG94'!#REF!</definedName>
    <definedName name="ÑÑPO" localSheetId="4">'[6]32CCG94'!#REF!</definedName>
    <definedName name="ÑÑPO" localSheetId="15">'[6]32CCG94'!#REF!</definedName>
    <definedName name="ÑÑPO" localSheetId="3">'[6]32CCG94'!#REF!</definedName>
    <definedName name="ÑÑPO" localSheetId="19">'[6]32CCG94'!#REF!</definedName>
    <definedName name="ÑÑPO" localSheetId="22">'[6]32CCG94'!#REF!</definedName>
    <definedName name="ÑÑPO" localSheetId="29">'[6]32CCG94'!#REF!</definedName>
    <definedName name="ÑÑPO" localSheetId="28">'[6]32CCG94'!#REF!</definedName>
    <definedName name="ÑÑPO" localSheetId="18">'[6]32CCG94'!#REF!</definedName>
    <definedName name="ÑÑPO" localSheetId="23">'[6]32CCG94'!#REF!</definedName>
    <definedName name="ÑÑPO" localSheetId="24">'[6]32CCG94'!#REF!</definedName>
    <definedName name="ÑÑPO" localSheetId="9">'[6]32CCG94'!#REF!</definedName>
    <definedName name="ÑÑPO" localSheetId="16">'[6]32CCG94'!#REF!</definedName>
    <definedName name="ÑÑPO" localSheetId="7">'[6]32CCG94'!#REF!</definedName>
    <definedName name="ÑÑPO" localSheetId="6">'[6]32CCG94'!#REF!</definedName>
    <definedName name="ÑÑPO" localSheetId="17">'[6]32CCG94'!#REF!</definedName>
    <definedName name="ÑÑPO" localSheetId="8">'[6]32CCG94'!#REF!</definedName>
    <definedName name="ÑÑPO">'[6]32CCG94'!#REF!</definedName>
    <definedName name="ÑOP" localSheetId="4">'[6]32CCG94'!#REF!</definedName>
    <definedName name="ÑOP" localSheetId="15">'[6]32CCG94'!#REF!</definedName>
    <definedName name="ÑOP" localSheetId="3">'[6]32CCG94'!#REF!</definedName>
    <definedName name="ÑOP" localSheetId="19">'[6]32CCG94'!#REF!</definedName>
    <definedName name="ÑOP" localSheetId="22">'[6]32CCG94'!#REF!</definedName>
    <definedName name="ÑOP" localSheetId="29">'[6]32CCG94'!#REF!</definedName>
    <definedName name="ÑOP" localSheetId="28">'[6]32CCG94'!#REF!</definedName>
    <definedName name="ÑOP" localSheetId="18">'[6]32CCG94'!#REF!</definedName>
    <definedName name="ÑOP" localSheetId="23">'[6]32CCG94'!#REF!</definedName>
    <definedName name="ÑOP" localSheetId="24">'[6]32CCG94'!#REF!</definedName>
    <definedName name="ÑOP" localSheetId="9">'[6]32CCG94'!#REF!</definedName>
    <definedName name="ÑOP" localSheetId="16">'[6]32CCG94'!#REF!</definedName>
    <definedName name="ÑOP" localSheetId="7">'[6]32CCG94'!#REF!</definedName>
    <definedName name="ÑOP" localSheetId="6">'[6]32CCG94'!#REF!</definedName>
    <definedName name="ÑOP" localSheetId="17">'[6]32CCG94'!#REF!</definedName>
    <definedName name="ÑOP" localSheetId="8">'[6]32CCG94'!#REF!</definedName>
    <definedName name="ÑOP">'[6]32CCG94'!#REF!</definedName>
    <definedName name="o">'[3]PLANTILLA 99'!$F$2:$I$316</definedName>
    <definedName name="OOOOOOOOOOO" localSheetId="4">#REF!</definedName>
    <definedName name="OOOOOOOOOOO" localSheetId="15">#REF!</definedName>
    <definedName name="OOOOOOOOOOO" localSheetId="3">#REF!</definedName>
    <definedName name="OOOOOOOOOOO" localSheetId="19">#REF!</definedName>
    <definedName name="OOOOOOOOOOO" localSheetId="22">#REF!</definedName>
    <definedName name="OOOOOOOOOOO" localSheetId="29">#REF!</definedName>
    <definedName name="OOOOOOOOOOO" localSheetId="28">#REF!</definedName>
    <definedName name="OOOOOOOOOOO" localSheetId="18">#REF!</definedName>
    <definedName name="OOOOOOOOOOO" localSheetId="23">#REF!</definedName>
    <definedName name="OOOOOOOOOOO" localSheetId="24">#REF!</definedName>
    <definedName name="OOOOOOOOOOO" localSheetId="9">#REF!</definedName>
    <definedName name="OOOOOOOOOOO" localSheetId="16">#REF!</definedName>
    <definedName name="OOOOOOOOOOO" localSheetId="7">#REF!</definedName>
    <definedName name="OOOOOOOOOOO" localSheetId="6">#REF!</definedName>
    <definedName name="OOOOOOOOOOO" localSheetId="17">#REF!</definedName>
    <definedName name="OOOOOOOOOOO" localSheetId="8">#REF!</definedName>
    <definedName name="OOOOOOOOOOO">#REF!</definedName>
    <definedName name="P_AA" localSheetId="18">#REF!</definedName>
    <definedName name="P_AA" localSheetId="23">#REF!</definedName>
    <definedName name="P_AA" localSheetId="16">#REF!</definedName>
    <definedName name="P_AA" localSheetId="17">#REF!</definedName>
    <definedName name="P_AA">#REF!</definedName>
    <definedName name="P_AL" localSheetId="18">#REF!</definedName>
    <definedName name="P_AL" localSheetId="23">#REF!</definedName>
    <definedName name="P_AL" localSheetId="16">#REF!</definedName>
    <definedName name="P_AL" localSheetId="17">#REF!</definedName>
    <definedName name="P_AL">#REF!</definedName>
    <definedName name="P_AMD" localSheetId="18">#REF!</definedName>
    <definedName name="P_AMD" localSheetId="23">#REF!</definedName>
    <definedName name="P_AMD" localSheetId="16">#REF!</definedName>
    <definedName name="P_AMD" localSheetId="17">#REF!</definedName>
    <definedName name="P_AMD">#REF!</definedName>
    <definedName name="P_CESANTIA" localSheetId="18">#REF!</definedName>
    <definedName name="P_CESANTIA" localSheetId="23">#REF!</definedName>
    <definedName name="P_CESANTIA" localSheetId="16">#REF!</definedName>
    <definedName name="P_CESANTIA" localSheetId="17">#REF!</definedName>
    <definedName name="P_CESANTIA">#REF!</definedName>
    <definedName name="P_CSCES" localSheetId="18">#REF!</definedName>
    <definedName name="P_CSCES" localSheetId="23">#REF!</definedName>
    <definedName name="P_CSCES" localSheetId="16">#REF!</definedName>
    <definedName name="P_CSCES" localSheetId="17">#REF!</definedName>
    <definedName name="P_CSCES">#REF!</definedName>
    <definedName name="P_CSISSSTE" localSheetId="18">#REF!</definedName>
    <definedName name="P_CSISSSTE" localSheetId="23">#REF!</definedName>
    <definedName name="P_CSISSSTE" localSheetId="16">#REF!</definedName>
    <definedName name="P_CSISSSTE" localSheetId="17">#REF!</definedName>
    <definedName name="P_CSISSSTE">#REF!</definedName>
    <definedName name="P_DESP" localSheetId="18">#REF!</definedName>
    <definedName name="P_DESP" localSheetId="23">#REF!</definedName>
    <definedName name="P_DESP" localSheetId="16">#REF!</definedName>
    <definedName name="P_DESP" localSheetId="17">#REF!</definedName>
    <definedName name="P_DESP">#REF!</definedName>
    <definedName name="P_DESPM" localSheetId="18">#REF!</definedName>
    <definedName name="P_DESPM" localSheetId="23">#REF!</definedName>
    <definedName name="P_DESPM" localSheetId="16">#REF!</definedName>
    <definedName name="P_DESPM" localSheetId="17">#REF!</definedName>
    <definedName name="P_DESPM">#REF!</definedName>
    <definedName name="P_DM" localSheetId="18">#REF!</definedName>
    <definedName name="P_DM" localSheetId="23">#REF!</definedName>
    <definedName name="P_DM" localSheetId="16">#REF!</definedName>
    <definedName name="P_DM" localSheetId="17">#REF!</definedName>
    <definedName name="P_DM">#REF!</definedName>
    <definedName name="P_FOVISSSTE" localSheetId="18">#REF!</definedName>
    <definedName name="P_FOVISSSTE" localSheetId="23">#REF!</definedName>
    <definedName name="P_FOVISSSTE" localSheetId="16">#REF!</definedName>
    <definedName name="P_FOVISSSTE" localSheetId="17">#REF!</definedName>
    <definedName name="P_FOVISSSTE">#REF!</definedName>
    <definedName name="P_FPA" localSheetId="18">#REF!</definedName>
    <definedName name="P_FPA" localSheetId="23">#REF!</definedName>
    <definedName name="P_FPA" localSheetId="16">#REF!</definedName>
    <definedName name="P_FPA" localSheetId="17">#REF!</definedName>
    <definedName name="P_FPA">#REF!</definedName>
    <definedName name="P_ISRAGUI" localSheetId="18">#REF!</definedName>
    <definedName name="P_ISRAGUI" localSheetId="23">#REF!</definedName>
    <definedName name="P_ISRAGUI" localSheetId="16">#REF!</definedName>
    <definedName name="P_ISRAGUI" localSheetId="17">#REF!</definedName>
    <definedName name="P_ISRAGUI">#REF!</definedName>
    <definedName name="P_ISRGFACG" localSheetId="18">#REF!</definedName>
    <definedName name="P_ISRGFACG" localSheetId="23">#REF!</definedName>
    <definedName name="P_ISRGFACG" localSheetId="16">#REF!</definedName>
    <definedName name="P_ISRGFACG" localSheetId="17">#REF!</definedName>
    <definedName name="P_ISRGFACG">#REF!</definedName>
    <definedName name="P_ISRPRVA" localSheetId="18">#REF!</definedName>
    <definedName name="P_ISRPRVA" localSheetId="23">#REF!</definedName>
    <definedName name="P_ISRPRVA" localSheetId="16">#REF!</definedName>
    <definedName name="P_ISRPRVA" localSheetId="17">#REF!</definedName>
    <definedName name="P_ISRPRVA">#REF!</definedName>
    <definedName name="P_ISSSTE" localSheetId="18">#REF!</definedName>
    <definedName name="P_ISSSTE" localSheetId="23">#REF!</definedName>
    <definedName name="P_ISSSTE" localSheetId="16">#REF!</definedName>
    <definedName name="P_ISSSTE" localSheetId="17">#REF!</definedName>
    <definedName name="P_ISSSTE">#REF!</definedName>
    <definedName name="P_MS" localSheetId="18">#REF!</definedName>
    <definedName name="P_MS" localSheetId="23">#REF!</definedName>
    <definedName name="P_MS" localSheetId="16">#REF!</definedName>
    <definedName name="P_MS" localSheetId="17">#REF!</definedName>
    <definedName name="P_MS">#REF!</definedName>
    <definedName name="P_MS10" localSheetId="18">#REF!</definedName>
    <definedName name="P_MS10" localSheetId="23">#REF!</definedName>
    <definedName name="P_MS10" localSheetId="16">#REF!</definedName>
    <definedName name="P_MS10" localSheetId="17">#REF!</definedName>
    <definedName name="P_MS10">#REF!</definedName>
    <definedName name="P_PRVA" localSheetId="18">#REF!</definedName>
    <definedName name="P_PRVA" localSheetId="23">#REF!</definedName>
    <definedName name="P_PRVA" localSheetId="16">#REF!</definedName>
    <definedName name="P_PRVA" localSheetId="17">#REF!</definedName>
    <definedName name="P_PRVA">#REF!</definedName>
    <definedName name="P_SAR" localSheetId="18">#REF!</definedName>
    <definedName name="P_SAR" localSheetId="23">#REF!</definedName>
    <definedName name="P_SAR" localSheetId="16">#REF!</definedName>
    <definedName name="P_SAR" localSheetId="17">#REF!</definedName>
    <definedName name="P_SAR">#REF!</definedName>
    <definedName name="P_SMGD" localSheetId="18">#REF!</definedName>
    <definedName name="P_SMGD" localSheetId="23">#REF!</definedName>
    <definedName name="P_SMGD" localSheetId="16">#REF!</definedName>
    <definedName name="P_SMGD" localSheetId="17">#REF!</definedName>
    <definedName name="P_SMGD">#REF!</definedName>
    <definedName name="P_TSMG10" localSheetId="18">#REF!</definedName>
    <definedName name="P_TSMG10" localSheetId="23">#REF!</definedName>
    <definedName name="P_TSMG10" localSheetId="16">#REF!</definedName>
    <definedName name="P_TSMG10" localSheetId="17">#REF!</definedName>
    <definedName name="P_TSMG10">#REF!</definedName>
    <definedName name="P_VD" localSheetId="18">#REF!</definedName>
    <definedName name="P_VD" localSheetId="23">#REF!</definedName>
    <definedName name="P_VD" localSheetId="16">#REF!</definedName>
    <definedName name="P_VD" localSheetId="17">#REF!</definedName>
    <definedName name="P_VD">#REF!</definedName>
    <definedName name="PERIODO" localSheetId="18">#REF!</definedName>
    <definedName name="PERIODO" localSheetId="23">#REF!</definedName>
    <definedName name="PERIODO" localSheetId="16">#REF!</definedName>
    <definedName name="PERIODO" localSheetId="17">#REF!</definedName>
    <definedName name="PERIODO">#REF!</definedName>
    <definedName name="PL" localSheetId="18">#REF!</definedName>
    <definedName name="PL" localSheetId="23">#REF!</definedName>
    <definedName name="PL" localSheetId="16">#REF!</definedName>
    <definedName name="PL" localSheetId="17">#REF!</definedName>
    <definedName name="PL">#REF!</definedName>
    <definedName name="plantadmvo." localSheetId="18">#REF!</definedName>
    <definedName name="plantadmvo." localSheetId="23">#REF!</definedName>
    <definedName name="plantadmvo." localSheetId="16">#REF!</definedName>
    <definedName name="plantadmvo." localSheetId="17">#REF!</definedName>
    <definedName name="plantadmvo.">#REF!</definedName>
    <definedName name="plazas" localSheetId="23">[14]Pzas00!$D$228:$N$244</definedName>
    <definedName name="plazas" localSheetId="24">[14]Pzas00!$D$228:$N$244</definedName>
    <definedName name="plazas">[15]Pzas00!$D$228:$N$244</definedName>
    <definedName name="PO" localSheetId="4">'[6]32CCG94'!#REF!</definedName>
    <definedName name="PO" localSheetId="15">'[6]32CCG94'!#REF!</definedName>
    <definedName name="PO" localSheetId="3">'[6]32CCG94'!#REF!</definedName>
    <definedName name="PO" localSheetId="19">'[6]32CCG94'!#REF!</definedName>
    <definedName name="PO" localSheetId="22">'[6]32CCG94'!#REF!</definedName>
    <definedName name="PO" localSheetId="29">'[6]32CCG94'!#REF!</definedName>
    <definedName name="PO" localSheetId="28">'[6]32CCG94'!#REF!</definedName>
    <definedName name="PO" localSheetId="18">'[6]32CCG94'!#REF!</definedName>
    <definedName name="PO" localSheetId="23">'[6]32CCG94'!#REF!</definedName>
    <definedName name="PO" localSheetId="24">'[6]32CCG94'!#REF!</definedName>
    <definedName name="PO" localSheetId="9">'[6]32CCG94'!#REF!</definedName>
    <definedName name="PO" localSheetId="16">'[6]32CCG94'!#REF!</definedName>
    <definedName name="PO" localSheetId="7">'[6]32CCG94'!#REF!</definedName>
    <definedName name="PO" localSheetId="6">'[6]32CCG94'!#REF!</definedName>
    <definedName name="PO" localSheetId="17">'[6]32CCG94'!#REF!</definedName>
    <definedName name="PO" localSheetId="8">'[6]32CCG94'!#REF!</definedName>
    <definedName name="PO">'[6]32CCG94'!#REF!</definedName>
    <definedName name="POI">[3]Hoja1!$B$313:$J$318</definedName>
    <definedName name="pollo">[3]Ac02acV2!$A$1:$AY$1139</definedName>
    <definedName name="POR" localSheetId="4">#REF!</definedName>
    <definedName name="POR" localSheetId="15">#REF!</definedName>
    <definedName name="POR" localSheetId="3">#REF!</definedName>
    <definedName name="POR" localSheetId="19">#REF!</definedName>
    <definedName name="POR" localSheetId="22">#REF!</definedName>
    <definedName name="POR" localSheetId="29">#REF!</definedName>
    <definedName name="POR" localSheetId="28">#REF!</definedName>
    <definedName name="POR" localSheetId="18">#REF!</definedName>
    <definedName name="POR" localSheetId="23">#REF!</definedName>
    <definedName name="POR" localSheetId="24">#REF!</definedName>
    <definedName name="POR" localSheetId="9">#REF!</definedName>
    <definedName name="POR" localSheetId="16">#REF!</definedName>
    <definedName name="POR" localSheetId="7">#REF!</definedName>
    <definedName name="POR" localSheetId="6">#REF!</definedName>
    <definedName name="POR" localSheetId="17">#REF!</definedName>
    <definedName name="POR" localSheetId="8">#REF!</definedName>
    <definedName name="POR">#REF!</definedName>
    <definedName name="PPP" localSheetId="4">'[6]32CCG94'!#REF!</definedName>
    <definedName name="PPP" localSheetId="15">'[6]32CCG94'!#REF!</definedName>
    <definedName name="PPP" localSheetId="3">'[6]32CCG94'!#REF!</definedName>
    <definedName name="PPP" localSheetId="19">'[6]32CCG94'!#REF!</definedName>
    <definedName name="PPP" localSheetId="22">'[6]32CCG94'!#REF!</definedName>
    <definedName name="PPP" localSheetId="29">'[6]32CCG94'!#REF!</definedName>
    <definedName name="PPP" localSheetId="28">'[6]32CCG94'!#REF!</definedName>
    <definedName name="PPP" localSheetId="18">'[6]32CCG94'!#REF!</definedName>
    <definedName name="PPP" localSheetId="23">'[6]32CCG94'!#REF!</definedName>
    <definedName name="PPP" localSheetId="24">'[6]32CCG94'!#REF!</definedName>
    <definedName name="PPP" localSheetId="9">'[6]32CCG94'!#REF!</definedName>
    <definedName name="PPP" localSheetId="16">'[6]32CCG94'!#REF!</definedName>
    <definedName name="PPP" localSheetId="7">'[6]32CCG94'!#REF!</definedName>
    <definedName name="PPP" localSheetId="6">'[6]32CCG94'!#REF!</definedName>
    <definedName name="PPP" localSheetId="17">'[6]32CCG94'!#REF!</definedName>
    <definedName name="PPP" localSheetId="8">'[6]32CCG94'!#REF!</definedName>
    <definedName name="PPP">'[6]32CCG94'!#REF!</definedName>
    <definedName name="PPPPPP" localSheetId="4">#REF!</definedName>
    <definedName name="PPPPPP" localSheetId="15">#REF!</definedName>
    <definedName name="PPPPPP" localSheetId="3">#REF!</definedName>
    <definedName name="PPPPPP" localSheetId="19">#REF!</definedName>
    <definedName name="PPPPPP" localSheetId="22">#REF!</definedName>
    <definedName name="PPPPPP" localSheetId="29">#REF!</definedName>
    <definedName name="PPPPPP" localSheetId="28">#REF!</definedName>
    <definedName name="PPPPPP" localSheetId="18">#REF!</definedName>
    <definedName name="PPPPPP" localSheetId="23">#REF!</definedName>
    <definedName name="PPPPPP" localSheetId="24">#REF!</definedName>
    <definedName name="PPPPPP" localSheetId="9">#REF!</definedName>
    <definedName name="PPPPPP" localSheetId="16">#REF!</definedName>
    <definedName name="PPPPPP" localSheetId="7">#REF!</definedName>
    <definedName name="PPPPPP" localSheetId="6">#REF!</definedName>
    <definedName name="PPPPPP" localSheetId="17">#REF!</definedName>
    <definedName name="PPPPPP" localSheetId="8">#REF!</definedName>
    <definedName name="PPPPPP">#REF!</definedName>
    <definedName name="PPPPPPPPPPPP" localSheetId="4">'[6]32CCG94'!#REF!</definedName>
    <definedName name="PPPPPPPPPPPP" localSheetId="15">'[6]32CCG94'!#REF!</definedName>
    <definedName name="PPPPPPPPPPPP" localSheetId="3">'[6]32CCG94'!#REF!</definedName>
    <definedName name="PPPPPPPPPPPP" localSheetId="19">'[6]32CCG94'!#REF!</definedName>
    <definedName name="PPPPPPPPPPPP" localSheetId="22">'[6]32CCG94'!#REF!</definedName>
    <definedName name="PPPPPPPPPPPP" localSheetId="29">'[6]32CCG94'!#REF!</definedName>
    <definedName name="PPPPPPPPPPPP" localSheetId="28">'[6]32CCG94'!#REF!</definedName>
    <definedName name="PPPPPPPPPPPP" localSheetId="18">'[6]32CCG94'!#REF!</definedName>
    <definedName name="PPPPPPPPPPPP" localSheetId="23">'[6]32CCG94'!#REF!</definedName>
    <definedName name="PPPPPPPPPPPP" localSheetId="24">'[6]32CCG94'!#REF!</definedName>
    <definedName name="PPPPPPPPPPPP" localSheetId="9">'[6]32CCG94'!#REF!</definedName>
    <definedName name="PPPPPPPPPPPP" localSheetId="16">'[6]32CCG94'!#REF!</definedName>
    <definedName name="PPPPPPPPPPPP" localSheetId="7">'[6]32CCG94'!#REF!</definedName>
    <definedName name="PPPPPPPPPPPP" localSheetId="6">'[6]32CCG94'!#REF!</definedName>
    <definedName name="PPPPPPPPPPPP" localSheetId="17">'[6]32CCG94'!#REF!</definedName>
    <definedName name="PPPPPPPPPPPP" localSheetId="8">'[6]32CCG94'!#REF!</definedName>
    <definedName name="PPPPPPPPPPPP">'[6]32CCG94'!#REF!</definedName>
    <definedName name="PPPPPPPPPPPPPP" localSheetId="4">'[6]32CCG94'!#REF!</definedName>
    <definedName name="PPPPPPPPPPPPPP" localSheetId="15">'[6]32CCG94'!#REF!</definedName>
    <definedName name="PPPPPPPPPPPPPP" localSheetId="3">'[6]32CCG94'!#REF!</definedName>
    <definedName name="PPPPPPPPPPPPPP" localSheetId="19">'[6]32CCG94'!#REF!</definedName>
    <definedName name="PPPPPPPPPPPPPP" localSheetId="22">'[6]32CCG94'!#REF!</definedName>
    <definedName name="PPPPPPPPPPPPPP" localSheetId="29">'[6]32CCG94'!#REF!</definedName>
    <definedName name="PPPPPPPPPPPPPP" localSheetId="28">'[6]32CCG94'!#REF!</definedName>
    <definedName name="PPPPPPPPPPPPPP" localSheetId="18">'[6]32CCG94'!#REF!</definedName>
    <definedName name="PPPPPPPPPPPPPP" localSheetId="23">'[6]32CCG94'!#REF!</definedName>
    <definedName name="PPPPPPPPPPPPPP" localSheetId="24">'[6]32CCG94'!#REF!</definedName>
    <definedName name="PPPPPPPPPPPPPP" localSheetId="9">'[6]32CCG94'!#REF!</definedName>
    <definedName name="PPPPPPPPPPPPPP" localSheetId="16">'[6]32CCG94'!#REF!</definedName>
    <definedName name="PPPPPPPPPPPPPP" localSheetId="7">'[6]32CCG94'!#REF!</definedName>
    <definedName name="PPPPPPPPPPPPPP" localSheetId="6">'[6]32CCG94'!#REF!</definedName>
    <definedName name="PPPPPPPPPPPPPP" localSheetId="17">'[6]32CCG94'!#REF!</definedName>
    <definedName name="PPPPPPPPPPPPPP" localSheetId="8">'[6]32CCG94'!#REF!</definedName>
    <definedName name="PPPPPPPPPPPPPP">'[6]32CCG94'!#REF!</definedName>
    <definedName name="PPPPPPPPPPPPPPPPPPPP" localSheetId="4">'[6]32CCG94'!#REF!</definedName>
    <definedName name="PPPPPPPPPPPPPPPPPPPP" localSheetId="15">'[6]32CCG94'!#REF!</definedName>
    <definedName name="PPPPPPPPPPPPPPPPPPPP" localSheetId="3">'[6]32CCG94'!#REF!</definedName>
    <definedName name="PPPPPPPPPPPPPPPPPPPP" localSheetId="19">'[6]32CCG94'!#REF!</definedName>
    <definedName name="PPPPPPPPPPPPPPPPPPPP" localSheetId="22">'[6]32CCG94'!#REF!</definedName>
    <definedName name="PPPPPPPPPPPPPPPPPPPP" localSheetId="29">'[6]32CCG94'!#REF!</definedName>
    <definedName name="PPPPPPPPPPPPPPPPPPPP" localSheetId="28">'[6]32CCG94'!#REF!</definedName>
    <definedName name="PPPPPPPPPPPPPPPPPPPP" localSheetId="18">'[6]32CCG94'!#REF!</definedName>
    <definedName name="PPPPPPPPPPPPPPPPPPPP" localSheetId="23">'[6]32CCG94'!#REF!</definedName>
    <definedName name="PPPPPPPPPPPPPPPPPPPP" localSheetId="24">'[6]32CCG94'!#REF!</definedName>
    <definedName name="PPPPPPPPPPPPPPPPPPPP" localSheetId="9">'[6]32CCG94'!#REF!</definedName>
    <definedName name="PPPPPPPPPPPPPPPPPPPP" localSheetId="16">'[6]32CCG94'!#REF!</definedName>
    <definedName name="PPPPPPPPPPPPPPPPPPPP" localSheetId="7">'[6]32CCG94'!#REF!</definedName>
    <definedName name="PPPPPPPPPPPPPPPPPPPP" localSheetId="6">'[6]32CCG94'!#REF!</definedName>
    <definedName name="PPPPPPPPPPPPPPPPPPPP" localSheetId="17">'[6]32CCG94'!#REF!</definedName>
    <definedName name="PPPPPPPPPPPPPPPPPPPP" localSheetId="8">'[6]32CCG94'!#REF!</definedName>
    <definedName name="PPPPPPPPPPPPPPPPPPPP">'[6]32CCG94'!#REF!</definedName>
    <definedName name="PPPPPPPPPPPPPPPPPPPPPPPP" localSheetId="4">'[6]32CCG94'!#REF!</definedName>
    <definedName name="PPPPPPPPPPPPPPPPPPPPPPPP" localSheetId="15">'[6]32CCG94'!#REF!</definedName>
    <definedName name="PPPPPPPPPPPPPPPPPPPPPPPP" localSheetId="3">'[6]32CCG94'!#REF!</definedName>
    <definedName name="PPPPPPPPPPPPPPPPPPPPPPPP" localSheetId="19">'[6]32CCG94'!#REF!</definedName>
    <definedName name="PPPPPPPPPPPPPPPPPPPPPPPP" localSheetId="22">'[6]32CCG94'!#REF!</definedName>
    <definedName name="PPPPPPPPPPPPPPPPPPPPPPPP" localSheetId="29">'[6]32CCG94'!#REF!</definedName>
    <definedName name="PPPPPPPPPPPPPPPPPPPPPPPP" localSheetId="28">'[6]32CCG94'!#REF!</definedName>
    <definedName name="PPPPPPPPPPPPPPPPPPPPPPPP" localSheetId="18">'[6]32CCG94'!#REF!</definedName>
    <definedName name="PPPPPPPPPPPPPPPPPPPPPPPP" localSheetId="23">'[6]32CCG94'!#REF!</definedName>
    <definedName name="PPPPPPPPPPPPPPPPPPPPPPPP" localSheetId="24">'[6]32CCG94'!#REF!</definedName>
    <definedName name="PPPPPPPPPPPPPPPPPPPPPPPP" localSheetId="9">'[6]32CCG94'!#REF!</definedName>
    <definedName name="PPPPPPPPPPPPPPPPPPPPPPPP" localSheetId="16">'[6]32CCG94'!#REF!</definedName>
    <definedName name="PPPPPPPPPPPPPPPPPPPPPPPP" localSheetId="7">'[6]32CCG94'!#REF!</definedName>
    <definedName name="PPPPPPPPPPPPPPPPPPPPPPPP" localSheetId="6">'[6]32CCG94'!#REF!</definedName>
    <definedName name="PPPPPPPPPPPPPPPPPPPPPPPP" localSheetId="17">'[6]32CCG94'!#REF!</definedName>
    <definedName name="PPPPPPPPPPPPPPPPPPPPPPPP" localSheetId="8">'[6]32CCG94'!#REF!</definedName>
    <definedName name="PPPPPPPPPPPPPPPPPPPPPPPP">'[6]32CCG94'!#REF!</definedName>
    <definedName name="PR_M10" localSheetId="18">#REF!</definedName>
    <definedName name="PR_M10" localSheetId="23">#REF!</definedName>
    <definedName name="PR_M10" localSheetId="16">#REF!</definedName>
    <definedName name="PR_M10" localSheetId="17">#REF!</definedName>
    <definedName name="PR_M10">#REF!</definedName>
    <definedName name="PR_M15" localSheetId="18">#REF!</definedName>
    <definedName name="PR_M15" localSheetId="23">#REF!</definedName>
    <definedName name="PR_M15" localSheetId="16">#REF!</definedName>
    <definedName name="PR_M15" localSheetId="17">#REF!</definedName>
    <definedName name="PR_M15">#REF!</definedName>
    <definedName name="PR_M20" localSheetId="18">#REF!</definedName>
    <definedName name="PR_M20" localSheetId="23">#REF!</definedName>
    <definedName name="PR_M20" localSheetId="16">#REF!</definedName>
    <definedName name="PR_M20" localSheetId="17">#REF!</definedName>
    <definedName name="PR_M20">#REF!</definedName>
    <definedName name="PR_M25" localSheetId="18">#REF!</definedName>
    <definedName name="PR_M25" localSheetId="23">#REF!</definedName>
    <definedName name="PR_M25" localSheetId="16">#REF!</definedName>
    <definedName name="PR_M25" localSheetId="17">#REF!</definedName>
    <definedName name="PR_M25">#REF!</definedName>
    <definedName name="PR_M30" localSheetId="18">#REF!</definedName>
    <definedName name="PR_M30" localSheetId="23">#REF!</definedName>
    <definedName name="PR_M30" localSheetId="16">#REF!</definedName>
    <definedName name="PR_M30" localSheetId="17">#REF!</definedName>
    <definedName name="PR_M30">#REF!</definedName>
    <definedName name="PR_M5" localSheetId="18">#REF!</definedName>
    <definedName name="PR_M5" localSheetId="23">#REF!</definedName>
    <definedName name="PR_M5" localSheetId="16">#REF!</definedName>
    <definedName name="PR_M5" localSheetId="17">#REF!</definedName>
    <definedName name="PR_M5">#REF!</definedName>
    <definedName name="PR_MONT" localSheetId="18">#REF!</definedName>
    <definedName name="PR_MONT" localSheetId="23">#REF!</definedName>
    <definedName name="PR_MONT" localSheetId="16">#REF!</definedName>
    <definedName name="PR_MONT" localSheetId="17">#REF!</definedName>
    <definedName name="PR_MONT">#REF!</definedName>
    <definedName name="PR_P10" localSheetId="18">#REF!</definedName>
    <definedName name="PR_P10" localSheetId="23">#REF!</definedName>
    <definedName name="PR_P10" localSheetId="16">#REF!</definedName>
    <definedName name="PR_P10" localSheetId="17">#REF!</definedName>
    <definedName name="PR_P10">#REF!</definedName>
    <definedName name="PR_P15" localSheetId="18">#REF!</definedName>
    <definedName name="PR_P15" localSheetId="23">#REF!</definedName>
    <definedName name="PR_P15" localSheetId="16">#REF!</definedName>
    <definedName name="PR_P15" localSheetId="17">#REF!</definedName>
    <definedName name="PR_P15">#REF!</definedName>
    <definedName name="PR_P20" localSheetId="18">#REF!</definedName>
    <definedName name="PR_P20" localSheetId="23">#REF!</definedName>
    <definedName name="PR_P20" localSheetId="16">#REF!</definedName>
    <definedName name="PR_P20" localSheetId="17">#REF!</definedName>
    <definedName name="PR_P20">#REF!</definedName>
    <definedName name="PR_P25" localSheetId="18">#REF!</definedName>
    <definedName name="PR_P25" localSheetId="23">#REF!</definedName>
    <definedName name="PR_P25" localSheetId="16">#REF!</definedName>
    <definedName name="PR_P25" localSheetId="17">#REF!</definedName>
    <definedName name="PR_P25">#REF!</definedName>
    <definedName name="PR_P30" localSheetId="18">#REF!</definedName>
    <definedName name="PR_P30" localSheetId="23">#REF!</definedName>
    <definedName name="PR_P30" localSheetId="16">#REF!</definedName>
    <definedName name="PR_P30" localSheetId="17">#REF!</definedName>
    <definedName name="PR_P30">#REF!</definedName>
    <definedName name="PR_P5" localSheetId="18">#REF!</definedName>
    <definedName name="PR_P5" localSheetId="23">#REF!</definedName>
    <definedName name="PR_P5" localSheetId="16">#REF!</definedName>
    <definedName name="PR_P5" localSheetId="17">#REF!</definedName>
    <definedName name="PR_P5">#REF!</definedName>
    <definedName name="PR_PLAT" localSheetId="18">#REF!</definedName>
    <definedName name="PR_PLAT" localSheetId="23">#REF!</definedName>
    <definedName name="PR_PLAT" localSheetId="16">#REF!</definedName>
    <definedName name="PR_PLAT" localSheetId="17">#REF!</definedName>
    <definedName name="PR_PLAT">#REF!</definedName>
    <definedName name="Print_Area_MI" localSheetId="4">#REF!</definedName>
    <definedName name="Print_Area_MI" localSheetId="15">#REF!</definedName>
    <definedName name="Print_Area_MI" localSheetId="3">#REF!</definedName>
    <definedName name="Print_Area_MI" localSheetId="19">#REF!</definedName>
    <definedName name="Print_Area_MI" localSheetId="22">#REF!</definedName>
    <definedName name="Print_Area_MI" localSheetId="29">#REF!</definedName>
    <definedName name="Print_Area_MI" localSheetId="28">#REF!</definedName>
    <definedName name="Print_Area_MI" localSheetId="18">#REF!</definedName>
    <definedName name="Print_Area_MI" localSheetId="23">#REF!</definedName>
    <definedName name="Print_Area_MI" localSheetId="24">#REF!</definedName>
    <definedName name="Print_Area_MI" localSheetId="9">#REF!</definedName>
    <definedName name="Print_Area_MI" localSheetId="16">#REF!</definedName>
    <definedName name="Print_Area_MI" localSheetId="7">#REF!</definedName>
    <definedName name="Print_Area_MI" localSheetId="6">#REF!</definedName>
    <definedName name="Print_Area_MI" localSheetId="17">#REF!</definedName>
    <definedName name="Print_Area_MI" localSheetId="8">#REF!</definedName>
    <definedName name="Print_Area_MI">#REF!</definedName>
    <definedName name="PV_10" localSheetId="18">#REF!</definedName>
    <definedName name="PV_10" localSheetId="23">#REF!</definedName>
    <definedName name="PV_10" localSheetId="16">#REF!</definedName>
    <definedName name="PV_10" localSheetId="17">#REF!</definedName>
    <definedName name="PV_10">#REF!</definedName>
    <definedName name="PV_11" localSheetId="18">#REF!</definedName>
    <definedName name="PV_11" localSheetId="23">#REF!</definedName>
    <definedName name="PV_11" localSheetId="16">#REF!</definedName>
    <definedName name="PV_11" localSheetId="17">#REF!</definedName>
    <definedName name="PV_11">#REF!</definedName>
    <definedName name="PV_12" localSheetId="18">#REF!</definedName>
    <definedName name="PV_12" localSheetId="23">#REF!</definedName>
    <definedName name="PV_12" localSheetId="16">#REF!</definedName>
    <definedName name="PV_12" localSheetId="17">#REF!</definedName>
    <definedName name="PV_12">#REF!</definedName>
    <definedName name="PV_13" localSheetId="18">#REF!</definedName>
    <definedName name="PV_13" localSheetId="23">#REF!</definedName>
    <definedName name="PV_13" localSheetId="16">#REF!</definedName>
    <definedName name="PV_13" localSheetId="17">#REF!</definedName>
    <definedName name="PV_13">#REF!</definedName>
    <definedName name="PV_14" localSheetId="18">#REF!</definedName>
    <definedName name="PV_14" localSheetId="23">#REF!</definedName>
    <definedName name="PV_14" localSheetId="16">#REF!</definedName>
    <definedName name="PV_14" localSheetId="17">#REF!</definedName>
    <definedName name="PV_14">#REF!</definedName>
    <definedName name="PV_15" localSheetId="18">#REF!</definedName>
    <definedName name="PV_15" localSheetId="23">#REF!</definedName>
    <definedName name="PV_15" localSheetId="16">#REF!</definedName>
    <definedName name="PV_15" localSheetId="17">#REF!</definedName>
    <definedName name="PV_15">#REF!</definedName>
    <definedName name="PV_16" localSheetId="18">#REF!</definedName>
    <definedName name="PV_16" localSheetId="23">#REF!</definedName>
    <definedName name="PV_16" localSheetId="16">#REF!</definedName>
    <definedName name="PV_16" localSheetId="17">#REF!</definedName>
    <definedName name="PV_16">#REF!</definedName>
    <definedName name="PV_17" localSheetId="18">#REF!</definedName>
    <definedName name="PV_17" localSheetId="23">#REF!</definedName>
    <definedName name="PV_17" localSheetId="16">#REF!</definedName>
    <definedName name="PV_17" localSheetId="17">#REF!</definedName>
    <definedName name="PV_17">#REF!</definedName>
    <definedName name="PV_18" localSheetId="18">#REF!</definedName>
    <definedName name="PV_18" localSheetId="23">#REF!</definedName>
    <definedName name="PV_18" localSheetId="16">#REF!</definedName>
    <definedName name="PV_18" localSheetId="17">#REF!</definedName>
    <definedName name="PV_18">#REF!</definedName>
    <definedName name="PV_19" localSheetId="18">#REF!</definedName>
    <definedName name="PV_19" localSheetId="23">#REF!</definedName>
    <definedName name="PV_19" localSheetId="16">#REF!</definedName>
    <definedName name="PV_19" localSheetId="17">#REF!</definedName>
    <definedName name="PV_19">#REF!</definedName>
    <definedName name="PV_20" localSheetId="18">#REF!</definedName>
    <definedName name="PV_20" localSheetId="23">#REF!</definedName>
    <definedName name="PV_20" localSheetId="16">#REF!</definedName>
    <definedName name="PV_20" localSheetId="17">#REF!</definedName>
    <definedName name="PV_20">#REF!</definedName>
    <definedName name="PV_21" localSheetId="18">#REF!</definedName>
    <definedName name="PV_21" localSheetId="23">#REF!</definedName>
    <definedName name="PV_21" localSheetId="16">#REF!</definedName>
    <definedName name="PV_21" localSheetId="17">#REF!</definedName>
    <definedName name="PV_21">#REF!</definedName>
    <definedName name="PV_22" localSheetId="18">#REF!</definedName>
    <definedName name="PV_22" localSheetId="23">#REF!</definedName>
    <definedName name="PV_22" localSheetId="16">#REF!</definedName>
    <definedName name="PV_22" localSheetId="17">#REF!</definedName>
    <definedName name="PV_22">#REF!</definedName>
    <definedName name="PV_23" localSheetId="18">#REF!</definedName>
    <definedName name="PV_23" localSheetId="23">#REF!</definedName>
    <definedName name="PV_23" localSheetId="16">#REF!</definedName>
    <definedName name="PV_23" localSheetId="17">#REF!</definedName>
    <definedName name="PV_23">#REF!</definedName>
    <definedName name="PV_24" localSheetId="18">#REF!</definedName>
    <definedName name="PV_24" localSheetId="23">#REF!</definedName>
    <definedName name="PV_24" localSheetId="16">#REF!</definedName>
    <definedName name="PV_24" localSheetId="17">#REF!</definedName>
    <definedName name="PV_24">#REF!</definedName>
    <definedName name="PV_25" localSheetId="18">#REF!</definedName>
    <definedName name="PV_25" localSheetId="23">#REF!</definedName>
    <definedName name="PV_25" localSheetId="16">#REF!</definedName>
    <definedName name="PV_25" localSheetId="17">#REF!</definedName>
    <definedName name="PV_25">#REF!</definedName>
    <definedName name="PV_26" localSheetId="18">#REF!</definedName>
    <definedName name="PV_26" localSheetId="23">#REF!</definedName>
    <definedName name="PV_26" localSheetId="16">#REF!</definedName>
    <definedName name="PV_26" localSheetId="17">#REF!</definedName>
    <definedName name="PV_26">#REF!</definedName>
    <definedName name="PV_27" localSheetId="18">#REF!</definedName>
    <definedName name="PV_27" localSheetId="23">#REF!</definedName>
    <definedName name="PV_27" localSheetId="16">#REF!</definedName>
    <definedName name="PV_27" localSheetId="17">#REF!</definedName>
    <definedName name="PV_27">#REF!</definedName>
    <definedName name="PV_28" localSheetId="18">#REF!</definedName>
    <definedName name="PV_28" localSheetId="23">#REF!</definedName>
    <definedName name="PV_28" localSheetId="16">#REF!</definedName>
    <definedName name="PV_28" localSheetId="17">#REF!</definedName>
    <definedName name="PV_28">#REF!</definedName>
    <definedName name="PV_29" localSheetId="18">#REF!</definedName>
    <definedName name="PV_29" localSheetId="23">#REF!</definedName>
    <definedName name="PV_29" localSheetId="16">#REF!</definedName>
    <definedName name="PV_29" localSheetId="17">#REF!</definedName>
    <definedName name="PV_29">#REF!</definedName>
    <definedName name="PV_30" localSheetId="18">#REF!</definedName>
    <definedName name="PV_30" localSheetId="23">#REF!</definedName>
    <definedName name="PV_30" localSheetId="16">#REF!</definedName>
    <definedName name="PV_30" localSheetId="17">#REF!</definedName>
    <definedName name="PV_30">#REF!</definedName>
    <definedName name="PV_31" localSheetId="18">#REF!</definedName>
    <definedName name="PV_31" localSheetId="23">#REF!</definedName>
    <definedName name="PV_31" localSheetId="16">#REF!</definedName>
    <definedName name="PV_31" localSheetId="17">#REF!</definedName>
    <definedName name="PV_31">#REF!</definedName>
    <definedName name="PV_32" localSheetId="18">#REF!</definedName>
    <definedName name="PV_32" localSheetId="23">#REF!</definedName>
    <definedName name="PV_32" localSheetId="16">#REF!</definedName>
    <definedName name="PV_32" localSheetId="17">#REF!</definedName>
    <definedName name="PV_32">#REF!</definedName>
    <definedName name="PV_33" localSheetId="18">#REF!</definedName>
    <definedName name="PV_33" localSheetId="23">#REF!</definedName>
    <definedName name="PV_33" localSheetId="16">#REF!</definedName>
    <definedName name="PV_33" localSheetId="17">#REF!</definedName>
    <definedName name="PV_33">#REF!</definedName>
    <definedName name="PV_34" localSheetId="18">#REF!</definedName>
    <definedName name="PV_34" localSheetId="23">#REF!</definedName>
    <definedName name="PV_34" localSheetId="16">#REF!</definedName>
    <definedName name="PV_34" localSheetId="17">#REF!</definedName>
    <definedName name="PV_34">#REF!</definedName>
    <definedName name="PV_35" localSheetId="18">#REF!</definedName>
    <definedName name="PV_35" localSheetId="23">#REF!</definedName>
    <definedName name="PV_35" localSheetId="16">#REF!</definedName>
    <definedName name="PV_35" localSheetId="17">#REF!</definedName>
    <definedName name="PV_35">#REF!</definedName>
    <definedName name="PV_36" localSheetId="18">#REF!</definedName>
    <definedName name="PV_36" localSheetId="23">#REF!</definedName>
    <definedName name="PV_36" localSheetId="16">#REF!</definedName>
    <definedName name="PV_36" localSheetId="17">#REF!</definedName>
    <definedName name="PV_36">#REF!</definedName>
    <definedName name="PV_37" localSheetId="18">#REF!</definedName>
    <definedName name="PV_37" localSheetId="23">#REF!</definedName>
    <definedName name="PV_37" localSheetId="16">#REF!</definedName>
    <definedName name="PV_37" localSheetId="17">#REF!</definedName>
    <definedName name="PV_37">#REF!</definedName>
    <definedName name="PV_38" localSheetId="18">#REF!</definedName>
    <definedName name="PV_38" localSheetId="23">#REF!</definedName>
    <definedName name="PV_38" localSheetId="16">#REF!</definedName>
    <definedName name="PV_38" localSheetId="17">#REF!</definedName>
    <definedName name="PV_38">#REF!</definedName>
    <definedName name="PV_40" localSheetId="18">#REF!</definedName>
    <definedName name="PV_40" localSheetId="23">#REF!</definedName>
    <definedName name="PV_40" localSheetId="16">#REF!</definedName>
    <definedName name="PV_40" localSheetId="17">#REF!</definedName>
    <definedName name="PV_40">#REF!</definedName>
    <definedName name="PV_41" localSheetId="18">#REF!</definedName>
    <definedName name="PV_41" localSheetId="23">#REF!</definedName>
    <definedName name="PV_41" localSheetId="16">#REF!</definedName>
    <definedName name="PV_41" localSheetId="17">#REF!</definedName>
    <definedName name="PV_41">#REF!</definedName>
    <definedName name="q" localSheetId="18">[2]PMI!#REF!</definedName>
    <definedName name="q" localSheetId="23">[1]PMI!#REF!</definedName>
    <definedName name="q" localSheetId="24">[1]PMI!#REF!</definedName>
    <definedName name="q" localSheetId="16">[2]PMI!#REF!</definedName>
    <definedName name="q" localSheetId="17">[2]PMI!#REF!</definedName>
    <definedName name="q">[2]PMI!#REF!</definedName>
    <definedName name="qazwsx" localSheetId="18">'[9]32CCG94'!#REF!</definedName>
    <definedName name="qazwsx" localSheetId="23">'[8]32CCG94'!#REF!</definedName>
    <definedName name="qazwsx" localSheetId="24">'[8]32CCG94'!#REF!</definedName>
    <definedName name="qazwsx" localSheetId="16">'[9]32CCG94'!#REF!</definedName>
    <definedName name="qazwsx" localSheetId="17">'[9]32CCG94'!#REF!</definedName>
    <definedName name="qazwsx">'[9]32CCG94'!#REF!</definedName>
    <definedName name="qq" localSheetId="18">'[9]32CCG94'!#REF!</definedName>
    <definedName name="qq" localSheetId="23">'[8]32CCG94'!#REF!</definedName>
    <definedName name="qq" localSheetId="24">'[8]32CCG94'!#REF!</definedName>
    <definedName name="qq" localSheetId="16">'[9]32CCG94'!#REF!</definedName>
    <definedName name="qq" localSheetId="17">'[9]32CCG94'!#REF!</definedName>
    <definedName name="qq">'[9]32CCG94'!#REF!</definedName>
    <definedName name="qroo1" localSheetId="18">#REF!</definedName>
    <definedName name="qroo1" localSheetId="23">#REF!</definedName>
    <definedName name="qroo1" localSheetId="24">#REF!</definedName>
    <definedName name="qroo1" localSheetId="16">#REF!</definedName>
    <definedName name="qroo1" localSheetId="17">#REF!</definedName>
    <definedName name="qroo1">#REF!</definedName>
    <definedName name="qroo2" localSheetId="18">#REF!</definedName>
    <definedName name="qroo2" localSheetId="23">#REF!</definedName>
    <definedName name="qroo2" localSheetId="24">#REF!</definedName>
    <definedName name="qroo2" localSheetId="16">#REF!</definedName>
    <definedName name="qroo2" localSheetId="17">#REF!</definedName>
    <definedName name="qroo2">#REF!</definedName>
    <definedName name="RANGO" localSheetId="4">#REF!</definedName>
    <definedName name="RANGO" localSheetId="15">#REF!</definedName>
    <definedName name="RANGO" localSheetId="3">#REF!</definedName>
    <definedName name="RANGO" localSheetId="19">#REF!</definedName>
    <definedName name="RANGO" localSheetId="22">#REF!</definedName>
    <definedName name="RANGO" localSheetId="29">#REF!</definedName>
    <definedName name="RANGO" localSheetId="28">#REF!</definedName>
    <definedName name="RANGO" localSheetId="18">#REF!</definedName>
    <definedName name="RANGO" localSheetId="23">#REF!</definedName>
    <definedName name="RANGO" localSheetId="24">#REF!</definedName>
    <definedName name="RANGO" localSheetId="9">#REF!</definedName>
    <definedName name="RANGO" localSheetId="16">#REF!</definedName>
    <definedName name="RANGO" localSheetId="7">#REF!</definedName>
    <definedName name="RANGO" localSheetId="6">#REF!</definedName>
    <definedName name="RANGO" localSheetId="17">#REF!</definedName>
    <definedName name="RANGO" localSheetId="8">#REF!</definedName>
    <definedName name="RANGO">#REF!</definedName>
    <definedName name="red" localSheetId="18">#REF!</definedName>
    <definedName name="red" localSheetId="23">#REF!</definedName>
    <definedName name="red" localSheetId="16">#REF!</definedName>
    <definedName name="red" localSheetId="17">#REF!</definedName>
    <definedName name="red">#REF!</definedName>
    <definedName name="REGIMEN_LABORAL">[13]CATALOGOS!$A$3:$A$4</definedName>
    <definedName name="rEING" localSheetId="18">#REF!</definedName>
    <definedName name="rEING" localSheetId="23">#REF!</definedName>
    <definedName name="rEING" localSheetId="24">#REF!</definedName>
    <definedName name="rEING" localSheetId="16">#REF!</definedName>
    <definedName name="rEING" localSheetId="17">#REF!</definedName>
    <definedName name="rEING">#REF!</definedName>
    <definedName name="RELACION_LABORAL">[13]CATALOGOS!$D$3:$D$4</definedName>
    <definedName name="rez" localSheetId="18" hidden="1">#REF!</definedName>
    <definedName name="rez" localSheetId="23" hidden="1">#REF!</definedName>
    <definedName name="rez" localSheetId="24" hidden="1">#REF!</definedName>
    <definedName name="rez" localSheetId="16" hidden="1">#REF!</definedName>
    <definedName name="rez" localSheetId="17" hidden="1">#REF!</definedName>
    <definedName name="rez" hidden="1">#REF!</definedName>
    <definedName name="rgh" localSheetId="4">'[6]32CCG94'!#REF!</definedName>
    <definedName name="rgh" localSheetId="15">'[6]32CCG94'!#REF!</definedName>
    <definedName name="rgh" localSheetId="3">'[6]32CCG94'!#REF!</definedName>
    <definedName name="rgh" localSheetId="19">'[6]32CCG94'!#REF!</definedName>
    <definedName name="rgh" localSheetId="22">'[6]32CCG94'!#REF!</definedName>
    <definedName name="rgh" localSheetId="29">'[6]32CCG94'!#REF!</definedName>
    <definedName name="rgh" localSheetId="28">'[6]32CCG94'!#REF!</definedName>
    <definedName name="rgh" localSheetId="18">'[6]32CCG94'!#REF!</definedName>
    <definedName name="rgh" localSheetId="23">'[6]32CCG94'!#REF!</definedName>
    <definedName name="rgh" localSheetId="24">'[6]32CCG94'!#REF!</definedName>
    <definedName name="rgh" localSheetId="9">'[6]32CCG94'!#REF!</definedName>
    <definedName name="rgh" localSheetId="16">'[6]32CCG94'!#REF!</definedName>
    <definedName name="rgh" localSheetId="7">'[6]32CCG94'!#REF!</definedName>
    <definedName name="rgh" localSheetId="6">'[6]32CCG94'!#REF!</definedName>
    <definedName name="rgh" localSheetId="17">'[6]32CCG94'!#REF!</definedName>
    <definedName name="rgh" localSheetId="8">'[6]32CCG94'!#REF!</definedName>
    <definedName name="rgh">'[6]32CCG94'!#REF!</definedName>
    <definedName name="rty" localSheetId="4">'[6]32CCG94'!#REF!</definedName>
    <definedName name="rty" localSheetId="15">'[6]32CCG94'!#REF!</definedName>
    <definedName name="rty" localSheetId="3">'[6]32CCG94'!#REF!</definedName>
    <definedName name="rty" localSheetId="19">'[6]32CCG94'!#REF!</definedName>
    <definedName name="rty" localSheetId="22">'[6]32CCG94'!#REF!</definedName>
    <definedName name="rty" localSheetId="29">'[6]32CCG94'!#REF!</definedName>
    <definedName name="rty" localSheetId="28">'[6]32CCG94'!#REF!</definedName>
    <definedName name="rty" localSheetId="18">'[6]32CCG94'!#REF!</definedName>
    <definedName name="rty" localSheetId="23">'[6]32CCG94'!#REF!</definedName>
    <definedName name="rty" localSheetId="24">'[6]32CCG94'!#REF!</definedName>
    <definedName name="rty" localSheetId="9">'[6]32CCG94'!#REF!</definedName>
    <definedName name="rty" localSheetId="16">'[6]32CCG94'!#REF!</definedName>
    <definedName name="rty" localSheetId="7">'[6]32CCG94'!#REF!</definedName>
    <definedName name="rty" localSheetId="6">'[6]32CCG94'!#REF!</definedName>
    <definedName name="rty" localSheetId="17">'[6]32CCG94'!#REF!</definedName>
    <definedName name="rty" localSheetId="8">'[6]32CCG94'!#REF!</definedName>
    <definedName name="rty">'[6]32CCG94'!#REF!</definedName>
    <definedName name="s" localSheetId="29">#REF!</definedName>
    <definedName name="s" localSheetId="28">#REF!</definedName>
    <definedName name="s" localSheetId="18">#REF!</definedName>
    <definedName name="s" localSheetId="23">#REF!</definedName>
    <definedName name="s" localSheetId="24">#REF!</definedName>
    <definedName name="s" localSheetId="16">#REF!</definedName>
    <definedName name="s" localSheetId="5">#REF!</definedName>
    <definedName name="s" localSheetId="6">#REF!</definedName>
    <definedName name="s" localSheetId="17">#REF!</definedName>
    <definedName name="s">#REF!</definedName>
    <definedName name="S_AA" localSheetId="18">#REF!</definedName>
    <definedName name="S_AA" localSheetId="23">#REF!</definedName>
    <definedName name="S_AA" localSheetId="16">#REF!</definedName>
    <definedName name="S_AA" localSheetId="17">#REF!</definedName>
    <definedName name="S_AA">#REF!</definedName>
    <definedName name="S_AGUIM" localSheetId="18">#REF!</definedName>
    <definedName name="S_AGUIM" localSheetId="23">#REF!</definedName>
    <definedName name="S_AGUIM" localSheetId="16">#REF!</definedName>
    <definedName name="S_AGUIM" localSheetId="17">#REF!</definedName>
    <definedName name="S_AGUIM">#REF!</definedName>
    <definedName name="S_AGUIO" localSheetId="18">#REF!</definedName>
    <definedName name="S_AGUIO" localSheetId="23">#REF!</definedName>
    <definedName name="S_AGUIO" localSheetId="16">#REF!</definedName>
    <definedName name="S_AGUIO" localSheetId="17">#REF!</definedName>
    <definedName name="S_AGUIO">#REF!</definedName>
    <definedName name="S_AL" localSheetId="18">#REF!</definedName>
    <definedName name="S_AL" localSheetId="23">#REF!</definedName>
    <definedName name="S_AL" localSheetId="16">#REF!</definedName>
    <definedName name="S_AL" localSheetId="17">#REF!</definedName>
    <definedName name="S_AL">#REF!</definedName>
    <definedName name="S_CESANTIA" localSheetId="18">#REF!</definedName>
    <definedName name="S_CESANTIA" localSheetId="23">#REF!</definedName>
    <definedName name="S_CESANTIA" localSheetId="16">#REF!</definedName>
    <definedName name="S_CESANTIA" localSheetId="17">#REF!</definedName>
    <definedName name="S_CESANTIA">#REF!</definedName>
    <definedName name="S_GFAM" localSheetId="18">#REF!</definedName>
    <definedName name="S_GFAM" localSheetId="23">#REF!</definedName>
    <definedName name="S_GFAM" localSheetId="16">#REF!</definedName>
    <definedName name="S_GFAM" localSheetId="17">#REF!</definedName>
    <definedName name="S_GFAM">#REF!</definedName>
    <definedName name="S_ISRAGUIO" localSheetId="18">#REF!</definedName>
    <definedName name="S_ISRAGUIO" localSheetId="23">#REF!</definedName>
    <definedName name="S_ISRAGUIO" localSheetId="16">#REF!</definedName>
    <definedName name="S_ISRAGUIO" localSheetId="17">#REF!</definedName>
    <definedName name="S_ISRAGUIO">#REF!</definedName>
    <definedName name="S_ISRGFAM" localSheetId="18">#REF!</definedName>
    <definedName name="S_ISRGFAM" localSheetId="23">#REF!</definedName>
    <definedName name="S_ISRGFAM" localSheetId="16">#REF!</definedName>
    <definedName name="S_ISRGFAM" localSheetId="17">#REF!</definedName>
    <definedName name="S_ISRGFAM">#REF!</definedName>
    <definedName name="S_ISRPV" localSheetId="18">#REF!</definedName>
    <definedName name="S_ISRPV" localSheetId="23">#REF!</definedName>
    <definedName name="S_ISRPV" localSheetId="16">#REF!</definedName>
    <definedName name="S_ISRPV" localSheetId="17">#REF!</definedName>
    <definedName name="S_ISRPV">#REF!</definedName>
    <definedName name="S_ISSSTE" localSheetId="18">#REF!</definedName>
    <definedName name="S_ISSSTE" localSheetId="23">#REF!</definedName>
    <definedName name="S_ISSSTE" localSheetId="16">#REF!</definedName>
    <definedName name="S_ISSSTE" localSheetId="17">#REF!</definedName>
    <definedName name="S_ISSSTE">#REF!</definedName>
    <definedName name="S_PVM" localSheetId="18">#REF!</definedName>
    <definedName name="S_PVM" localSheetId="23">#REF!</definedName>
    <definedName name="S_PVM" localSheetId="16">#REF!</definedName>
    <definedName name="S_PVM" localSheetId="17">#REF!</definedName>
    <definedName name="S_PVM">#REF!</definedName>
    <definedName name="S_PVO" localSheetId="18">#REF!</definedName>
    <definedName name="S_PVO" localSheetId="23">#REF!</definedName>
    <definedName name="S_PVO" localSheetId="16">#REF!</definedName>
    <definedName name="S_PVO" localSheetId="17">#REF!</definedName>
    <definedName name="S_PVO">#REF!</definedName>
    <definedName name="S_SACESAN" localSheetId="18">#REF!</definedName>
    <definedName name="S_SACESAN" localSheetId="23">#REF!</definedName>
    <definedName name="S_SACESAN" localSheetId="16">#REF!</definedName>
    <definedName name="S_SACESAN" localSheetId="17">#REF!</definedName>
    <definedName name="S_SACESAN">#REF!</definedName>
    <definedName name="S_SAISSSTE" localSheetId="18">#REF!</definedName>
    <definedName name="S_SAISSSTE" localSheetId="23">#REF!</definedName>
    <definedName name="S_SAISSSTE" localSheetId="16">#REF!</definedName>
    <definedName name="S_SAISSSTE" localSheetId="17">#REF!</definedName>
    <definedName name="S_SAISSSTE">#REF!</definedName>
    <definedName name="S_VD" localSheetId="18">#REF!</definedName>
    <definedName name="S_VD" localSheetId="23">#REF!</definedName>
    <definedName name="S_VD" localSheetId="16">#REF!</definedName>
    <definedName name="S_VD" localSheetId="17">#REF!</definedName>
    <definedName name="S_VD">#REF!</definedName>
    <definedName name="sadmvo" localSheetId="18">#REF!</definedName>
    <definedName name="sadmvo" localSheetId="23">#REF!</definedName>
    <definedName name="sadmvo" localSheetId="16">#REF!</definedName>
    <definedName name="sadmvo" localSheetId="17">#REF!</definedName>
    <definedName name="sadmvo">#REF!</definedName>
    <definedName name="SB" localSheetId="18">#REF!</definedName>
    <definedName name="SB" localSheetId="23">#REF!</definedName>
    <definedName name="SB" localSheetId="16">#REF!</definedName>
    <definedName name="SB" localSheetId="17">#REF!</definedName>
    <definedName name="SB">#REF!</definedName>
    <definedName name="sc" localSheetId="18" hidden="1">#REF!</definedName>
    <definedName name="sc" localSheetId="23" hidden="1">#REF!</definedName>
    <definedName name="sc" localSheetId="16" hidden="1">#REF!</definedName>
    <definedName name="sc" localSheetId="17" hidden="1">#REF!</definedName>
    <definedName name="sc" hidden="1">#REF!</definedName>
    <definedName name="ser" localSheetId="18">#REF!</definedName>
    <definedName name="ser" localSheetId="23">#REF!</definedName>
    <definedName name="ser" localSheetId="16">#REF!</definedName>
    <definedName name="ser" localSheetId="17">#REF!</definedName>
    <definedName name="ser">#REF!</definedName>
    <definedName name="sic" localSheetId="18" hidden="1">#REF!</definedName>
    <definedName name="sic" localSheetId="23" hidden="1">#REF!</definedName>
    <definedName name="sic" localSheetId="16" hidden="1">#REF!</definedName>
    <definedName name="sic" localSheetId="17" hidden="1">#REF!</definedName>
    <definedName name="sic" hidden="1">#REF!</definedName>
    <definedName name="SIDESI" localSheetId="18" hidden="1">[3]TABCETDO298!#REF!</definedName>
    <definedName name="SIDESI" localSheetId="23" hidden="1">[3]TABCETDO298!#REF!</definedName>
    <definedName name="SIDESI" localSheetId="16" hidden="1">[3]TABCETDO298!#REF!</definedName>
    <definedName name="SIDESI" localSheetId="17" hidden="1">[3]TABCETDO298!#REF!</definedName>
    <definedName name="SIDESI" hidden="1">[3]TABCETDO298!#REF!</definedName>
    <definedName name="ss" localSheetId="18">#REF!</definedName>
    <definedName name="ss" localSheetId="23">#REF!</definedName>
    <definedName name="ss" localSheetId="24">#REF!</definedName>
    <definedName name="ss" localSheetId="16">#REF!</definedName>
    <definedName name="ss" localSheetId="17">#REF!</definedName>
    <definedName name="ss">#REF!</definedName>
    <definedName name="sssasa" localSheetId="18">#REF!</definedName>
    <definedName name="sssasa" localSheetId="23">#REF!</definedName>
    <definedName name="sssasa" localSheetId="24">#REF!</definedName>
    <definedName name="sssasa" localSheetId="16">#REF!</definedName>
    <definedName name="sssasa" localSheetId="17">#REF!</definedName>
    <definedName name="sssasa">#REF!</definedName>
    <definedName name="SSSS" localSheetId="18">#REF!</definedName>
    <definedName name="SSSS" localSheetId="23">#REF!</definedName>
    <definedName name="SSSS" localSheetId="24">#REF!</definedName>
    <definedName name="SSSS" localSheetId="16">#REF!</definedName>
    <definedName name="SSSS" localSheetId="17">#REF!</definedName>
    <definedName name="SSSS">#REF!</definedName>
    <definedName name="SUELDO_MENSUAL" localSheetId="18">#REF!</definedName>
    <definedName name="SUELDO_MENSUAL" localSheetId="23">#REF!</definedName>
    <definedName name="SUELDO_MENSUAL" localSheetId="16">#REF!</definedName>
    <definedName name="SUELDO_MENSUAL" localSheetId="17">#REF!</definedName>
    <definedName name="SUELDO_MENSUAL">#REF!</definedName>
    <definedName name="SUELDOS" localSheetId="18">#REF!</definedName>
    <definedName name="SUELDOS" localSheetId="23">#REF!</definedName>
    <definedName name="SUELDOS" localSheetId="16">#REF!</definedName>
    <definedName name="SUELDOS" localSheetId="17">#REF!</definedName>
    <definedName name="SUELDOS">#REF!</definedName>
    <definedName name="tabla" localSheetId="18">#REF!</definedName>
    <definedName name="tabla" localSheetId="23">#REF!</definedName>
    <definedName name="tabla" localSheetId="16">#REF!</definedName>
    <definedName name="tabla" localSheetId="17">#REF!</definedName>
    <definedName name="tabla">#REF!</definedName>
    <definedName name="TACADEMICO" localSheetId="18">#REF!</definedName>
    <definedName name="TACADEMICO" localSheetId="23">#REF!</definedName>
    <definedName name="TACADEMICO" localSheetId="16">#REF!</definedName>
    <definedName name="TACADEMICO" localSheetId="17">#REF!</definedName>
    <definedName name="TACADEMICO">#REF!</definedName>
    <definedName name="TBASE" localSheetId="18">#REF!</definedName>
    <definedName name="TBASE" localSheetId="23">#REF!</definedName>
    <definedName name="TBASE" localSheetId="16">#REF!</definedName>
    <definedName name="TBASE" localSheetId="17">#REF!</definedName>
    <definedName name="TBASE">#REF!</definedName>
    <definedName name="TCONFIANZA" localSheetId="18">#REF!</definedName>
    <definedName name="TCONFIANZA" localSheetId="23">#REF!</definedName>
    <definedName name="TCONFIANZA" localSheetId="16">#REF!</definedName>
    <definedName name="TCONFIANZA" localSheetId="17">#REF!</definedName>
    <definedName name="TCONFIANZA">#REF!</definedName>
    <definedName name="TFUNCIONARIOS" localSheetId="18">#REF!</definedName>
    <definedName name="TFUNCIONARIOS" localSheetId="23">#REF!</definedName>
    <definedName name="TFUNCIONARIOS" localSheetId="16">#REF!</definedName>
    <definedName name="TFUNCIONARIOS" localSheetId="17">#REF!</definedName>
    <definedName name="TFUNCIONARIOS">#REF!</definedName>
    <definedName name="TIPO_GMM_TIP">[13]CATALOGOS!$N$3:$N$4</definedName>
    <definedName name="TIPO_Q_TIP">[13]CATALOGOS!$L$3:$L$5</definedName>
    <definedName name="_xlnm.Print_Titles" localSheetId="19">'Créditos prom'!$A:$A</definedName>
    <definedName name="_xlnm.Print_Titles" localSheetId="22">'Desempeño Académico'!$A:$A</definedName>
    <definedName name="_xlnm.Print_Titles" localSheetId="23">Egresados_Lic!$A:$A</definedName>
    <definedName name="_xlnm.Print_Titles" localSheetId="24">Egresados_PG!$A:$A</definedName>
    <definedName name="_xlnm.Print_Titles" localSheetId="16">'Evolución por gen'!$A:$A</definedName>
    <definedName name="_xlnm.Print_Titles" localSheetId="17">'no activos-bajas'!$A:$A</definedName>
    <definedName name="Títulos_a_imprimir_IM">[3]IPNATM01!$A$2:$IV$18</definedName>
    <definedName name="tlax1" localSheetId="18">#REF!</definedName>
    <definedName name="tlax1" localSheetId="23">#REF!</definedName>
    <definedName name="tlax1" localSheetId="24">#REF!</definedName>
    <definedName name="tlax1" localSheetId="16">#REF!</definedName>
    <definedName name="tlax1" localSheetId="17">#REF!</definedName>
    <definedName name="tlax1">#REF!</definedName>
    <definedName name="tlax2" localSheetId="18">#REF!</definedName>
    <definedName name="tlax2" localSheetId="23">#REF!</definedName>
    <definedName name="tlax2" localSheetId="24">#REF!</definedName>
    <definedName name="tlax2" localSheetId="16">#REF!</definedName>
    <definedName name="tlax2" localSheetId="17">#REF!</definedName>
    <definedName name="tlax2">#REF!</definedName>
    <definedName name="Total" localSheetId="18">#REF!</definedName>
    <definedName name="Total" localSheetId="23">#REF!</definedName>
    <definedName name="Total" localSheetId="24">#REF!</definedName>
    <definedName name="Total" localSheetId="16">#REF!</definedName>
    <definedName name="Total" localSheetId="17">#REF!</definedName>
    <definedName name="Total">#REF!</definedName>
    <definedName name="TTTT" localSheetId="0">'[6]32CCG94'!#REF!</definedName>
    <definedName name="TTTT" localSheetId="2">'[6]32CCG94'!#REF!</definedName>
    <definedName name="TTTT" localSheetId="4">'[6]32CCG94'!#REF!</definedName>
    <definedName name="TTTT" localSheetId="15">'[6]32CCG94'!#REF!</definedName>
    <definedName name="TTTT" localSheetId="20">'[6]32CCG94'!#REF!</definedName>
    <definedName name="TTTT" localSheetId="3">'[6]32CCG94'!#REF!</definedName>
    <definedName name="TTTT" localSheetId="19">'[6]32CCG94'!#REF!</definedName>
    <definedName name="TTTT" localSheetId="22">'[6]32CCG94'!#REF!</definedName>
    <definedName name="TTTT" localSheetId="29">'[6]32CCG94'!#REF!</definedName>
    <definedName name="TTTT" localSheetId="28">'[6]32CCG94'!#REF!</definedName>
    <definedName name="TTTT" localSheetId="18">'[6]32CCG94'!#REF!</definedName>
    <definedName name="TTTT" localSheetId="23">'[6]32CCG94'!#REF!</definedName>
    <definedName name="TTTT" localSheetId="24">'[6]32CCG94'!#REF!</definedName>
    <definedName name="TTTT" localSheetId="9">'[6]32CCG94'!#REF!</definedName>
    <definedName name="TTTT" localSheetId="16">'[6]32CCG94'!#REF!</definedName>
    <definedName name="TTTT" localSheetId="7">'[6]32CCG94'!#REF!</definedName>
    <definedName name="TTTT" localSheetId="25">'[6]32CCG94'!#REF!</definedName>
    <definedName name="TTTT" localSheetId="5">'[6]32CCG94'!#REF!</definedName>
    <definedName name="TTTT" localSheetId="6">'[6]32CCG94'!#REF!</definedName>
    <definedName name="TTTT" localSheetId="21">'[6]32CCG94'!#REF!</definedName>
    <definedName name="TTTT" localSheetId="17">'[6]32CCG94'!#REF!</definedName>
    <definedName name="TTTT" localSheetId="8">'[6]32CCG94'!#REF!</definedName>
    <definedName name="TTTT">'[6]32CCG94'!#REF!</definedName>
    <definedName name="Tulanc" localSheetId="4">#REF!</definedName>
    <definedName name="Tulanc" localSheetId="15">#REF!</definedName>
    <definedName name="Tulanc" localSheetId="3">#REF!</definedName>
    <definedName name="Tulanc" localSheetId="19">#REF!</definedName>
    <definedName name="Tulanc" localSheetId="22">#REF!</definedName>
    <definedName name="Tulanc" localSheetId="29">#REF!</definedName>
    <definedName name="Tulanc" localSheetId="28">#REF!</definedName>
    <definedName name="Tulanc" localSheetId="18">#REF!</definedName>
    <definedName name="Tulanc" localSheetId="23">#REF!</definedName>
    <definedName name="Tulanc" localSheetId="24">#REF!</definedName>
    <definedName name="Tulanc" localSheetId="9">#REF!</definedName>
    <definedName name="Tulanc" localSheetId="16">#REF!</definedName>
    <definedName name="Tulanc" localSheetId="7">#REF!</definedName>
    <definedName name="Tulanc" localSheetId="6">#REF!</definedName>
    <definedName name="Tulanc" localSheetId="17">#REF!</definedName>
    <definedName name="Tulanc" localSheetId="8">#REF!</definedName>
    <definedName name="Tulanc">#REF!</definedName>
    <definedName name="UABC95" localSheetId="0">'[6]32CCG94'!#REF!</definedName>
    <definedName name="UABC95" localSheetId="2">'[6]32CCG94'!#REF!</definedName>
    <definedName name="UABC95" localSheetId="4">'[6]32CCG94'!#REF!</definedName>
    <definedName name="UABC95" localSheetId="15">'[6]32CCG94'!#REF!</definedName>
    <definedName name="UABC95" localSheetId="20">'[6]32CCG94'!#REF!</definedName>
    <definedName name="UABC95" localSheetId="3">'[6]32CCG94'!#REF!</definedName>
    <definedName name="UABC95" localSheetId="19">'[6]32CCG94'!#REF!</definedName>
    <definedName name="UABC95" localSheetId="22">'[6]32CCG94'!#REF!</definedName>
    <definedName name="UABC95" localSheetId="29">'[6]32CCG94'!#REF!</definedName>
    <definedName name="UABC95" localSheetId="28">'[6]32CCG94'!#REF!</definedName>
    <definedName name="UABC95" localSheetId="18">'[6]32CCG94'!#REF!</definedName>
    <definedName name="UABC95" localSheetId="23">'[6]32CCG94'!#REF!</definedName>
    <definedName name="UABC95" localSheetId="24">'[6]32CCG94'!#REF!</definedName>
    <definedName name="UABC95" localSheetId="9">'[6]32CCG94'!#REF!</definedName>
    <definedName name="UABC95" localSheetId="16">'[6]32CCG94'!#REF!</definedName>
    <definedName name="UABC95" localSheetId="7">'[6]32CCG94'!#REF!</definedName>
    <definedName name="UABC95" localSheetId="25">'[6]32CCG94'!#REF!</definedName>
    <definedName name="UABC95" localSheetId="5">'[6]32CCG94'!#REF!</definedName>
    <definedName name="UABC95" localSheetId="6">'[6]32CCG94'!#REF!</definedName>
    <definedName name="UABC95" localSheetId="21">'[6]32CCG94'!#REF!</definedName>
    <definedName name="UABC95" localSheetId="17">'[6]32CCG94'!#REF!</definedName>
    <definedName name="UABC95" localSheetId="8">'[6]32CCG94'!#REF!</definedName>
    <definedName name="UABC95">'[6]32CCG94'!#REF!</definedName>
    <definedName name="UABC97" localSheetId="0">'[6]32CCG94'!#REF!</definedName>
    <definedName name="UABC97" localSheetId="2">'[6]32CCG94'!#REF!</definedName>
    <definedName name="UABC97" localSheetId="4">'[6]32CCG94'!#REF!</definedName>
    <definedName name="UABC97" localSheetId="15">'[6]32CCG94'!#REF!</definedName>
    <definedName name="UABC97" localSheetId="20">'[6]32CCG94'!#REF!</definedName>
    <definedName name="UABC97" localSheetId="3">'[6]32CCG94'!#REF!</definedName>
    <definedName name="UABC97" localSheetId="19">'[6]32CCG94'!#REF!</definedName>
    <definedName name="UABC97" localSheetId="22">'[6]32CCG94'!#REF!</definedName>
    <definedName name="UABC97" localSheetId="29">'[6]32CCG94'!#REF!</definedName>
    <definedName name="UABC97" localSheetId="28">'[6]32CCG94'!#REF!</definedName>
    <definedName name="UABC97" localSheetId="18">'[6]32CCG94'!#REF!</definedName>
    <definedName name="UABC97" localSheetId="23">'[6]32CCG94'!#REF!</definedName>
    <definedName name="UABC97" localSheetId="24">'[6]32CCG94'!#REF!</definedName>
    <definedName name="UABC97" localSheetId="9">'[6]32CCG94'!#REF!</definedName>
    <definedName name="UABC97" localSheetId="16">'[6]32CCG94'!#REF!</definedName>
    <definedName name="UABC97" localSheetId="7">'[6]32CCG94'!#REF!</definedName>
    <definedName name="UABC97" localSheetId="25">'[6]32CCG94'!#REF!</definedName>
    <definedName name="UABC97" localSheetId="5">'[6]32CCG94'!#REF!</definedName>
    <definedName name="UABC97" localSheetId="6">'[6]32CCG94'!#REF!</definedName>
    <definedName name="UABC97" localSheetId="21">'[6]32CCG94'!#REF!</definedName>
    <definedName name="UABC97" localSheetId="17">'[6]32CCG94'!#REF!</definedName>
    <definedName name="UABC97" localSheetId="8">'[6]32CCG94'!#REF!</definedName>
    <definedName name="UABC97">'[6]32CCG94'!#REF!</definedName>
    <definedName name="USESE">[3]planew99!$A$10:$J$130</definedName>
    <definedName name="v" localSheetId="18">#REF!</definedName>
    <definedName name="v" localSheetId="23">#REF!</definedName>
    <definedName name="v" localSheetId="24">#REF!</definedName>
    <definedName name="v" localSheetId="16">#REF!</definedName>
    <definedName name="v" localSheetId="17">#REF!</definedName>
    <definedName name="v">#REF!</definedName>
    <definedName name="VEGA" localSheetId="0">'[6]32CCG94'!#REF!</definedName>
    <definedName name="VEGA" localSheetId="2">'[6]32CCG94'!#REF!</definedName>
    <definedName name="VEGA" localSheetId="4">'[6]32CCG94'!#REF!</definedName>
    <definedName name="VEGA" localSheetId="15">'[6]32CCG94'!#REF!</definedName>
    <definedName name="VEGA" localSheetId="20">'[6]32CCG94'!#REF!</definedName>
    <definedName name="VEGA" localSheetId="3">'[6]32CCG94'!#REF!</definedName>
    <definedName name="VEGA" localSheetId="19">'[6]32CCG94'!#REF!</definedName>
    <definedName name="VEGA" localSheetId="22">'[6]32CCG94'!#REF!</definedName>
    <definedName name="VEGA" localSheetId="29">'[6]32CCG94'!#REF!</definedName>
    <definedName name="VEGA" localSheetId="28">'[6]32CCG94'!#REF!</definedName>
    <definedName name="VEGA" localSheetId="18">'[6]32CCG94'!#REF!</definedName>
    <definedName name="VEGA" localSheetId="23">'[6]32CCG94'!#REF!</definedName>
    <definedName name="VEGA" localSheetId="24">'[6]32CCG94'!#REF!</definedName>
    <definedName name="VEGA" localSheetId="9">'[6]32CCG94'!#REF!</definedName>
    <definedName name="VEGA" localSheetId="16">'[6]32CCG94'!#REF!</definedName>
    <definedName name="VEGA" localSheetId="7">'[6]32CCG94'!#REF!</definedName>
    <definedName name="VEGA" localSheetId="25">'[6]32CCG94'!#REF!</definedName>
    <definedName name="VEGA" localSheetId="5">'[6]32CCG94'!#REF!</definedName>
    <definedName name="VEGA" localSheetId="6">'[6]32CCG94'!#REF!</definedName>
    <definedName name="VEGA" localSheetId="21">'[6]32CCG94'!#REF!</definedName>
    <definedName name="VEGA" localSheetId="17">'[6]32CCG94'!#REF!</definedName>
    <definedName name="VEGA" localSheetId="8">'[6]32CCG94'!#REF!</definedName>
    <definedName name="VEGA">'[6]32CCG94'!#REF!</definedName>
    <definedName name="VRREW" localSheetId="0">'[6]32CCG94'!#REF!</definedName>
    <definedName name="VRREW" localSheetId="2">'[6]32CCG94'!#REF!</definedName>
    <definedName name="VRREW" localSheetId="4">'[6]32CCG94'!#REF!</definedName>
    <definedName name="VRREW" localSheetId="15">'[6]32CCG94'!#REF!</definedName>
    <definedName name="VRREW" localSheetId="20">'[6]32CCG94'!#REF!</definedName>
    <definedName name="VRREW" localSheetId="3">'[6]32CCG94'!#REF!</definedName>
    <definedName name="VRREW" localSheetId="19">'[6]32CCG94'!#REF!</definedName>
    <definedName name="VRREW" localSheetId="22">'[6]32CCG94'!#REF!</definedName>
    <definedName name="VRREW" localSheetId="29">'[6]32CCG94'!#REF!</definedName>
    <definedName name="VRREW" localSheetId="28">'[6]32CCG94'!#REF!</definedName>
    <definedName name="VRREW" localSheetId="18">'[6]32CCG94'!#REF!</definedName>
    <definedName name="VRREW" localSheetId="23">'[6]32CCG94'!#REF!</definedName>
    <definedName name="VRREW" localSheetId="24">'[6]32CCG94'!#REF!</definedName>
    <definedName name="VRREW" localSheetId="9">'[6]32CCG94'!#REF!</definedName>
    <definedName name="VRREW" localSheetId="16">'[6]32CCG94'!#REF!</definedName>
    <definedName name="VRREW" localSheetId="7">'[6]32CCG94'!#REF!</definedName>
    <definedName name="VRREW" localSheetId="25">'[6]32CCG94'!#REF!</definedName>
    <definedName name="VRREW" localSheetId="5">'[6]32CCG94'!#REF!</definedName>
    <definedName name="VRREW" localSheetId="6">'[6]32CCG94'!#REF!</definedName>
    <definedName name="VRREW" localSheetId="21">'[6]32CCG94'!#REF!</definedName>
    <definedName name="VRREW" localSheetId="17">'[6]32CCG94'!#REF!</definedName>
    <definedName name="VRREW" localSheetId="8">'[6]32CCG94'!#REF!</definedName>
    <definedName name="VRREW">'[6]32CCG94'!#REF!</definedName>
    <definedName name="VV" localSheetId="4">#REF!</definedName>
    <definedName name="VV" localSheetId="15">#REF!</definedName>
    <definedName name="VV" localSheetId="3">#REF!</definedName>
    <definedName name="VV" localSheetId="19">#REF!</definedName>
    <definedName name="VV" localSheetId="22">#REF!</definedName>
    <definedName name="VV" localSheetId="29">#REF!</definedName>
    <definedName name="VV" localSheetId="28">#REF!</definedName>
    <definedName name="VV" localSheetId="18">#REF!</definedName>
    <definedName name="VV" localSheetId="23">#REF!</definedName>
    <definedName name="VV" localSheetId="24">#REF!</definedName>
    <definedName name="VV" localSheetId="9">#REF!</definedName>
    <definedName name="VV" localSheetId="16">#REF!</definedName>
    <definedName name="VV" localSheetId="7">#REF!</definedName>
    <definedName name="VV" localSheetId="6">#REF!</definedName>
    <definedName name="VV" localSheetId="17">#REF!</definedName>
    <definedName name="VV" localSheetId="8">#REF!</definedName>
    <definedName name="VV">#REF!</definedName>
    <definedName name="VVVVVVVVVVVVVVVV" localSheetId="0">'[6]32CCG94'!#REF!</definedName>
    <definedName name="VVVVVVVVVVVVVVVV" localSheetId="2">'[6]32CCG94'!#REF!</definedName>
    <definedName name="VVVVVVVVVVVVVVVV" localSheetId="4">'[6]32CCG94'!#REF!</definedName>
    <definedName name="VVVVVVVVVVVVVVVV" localSheetId="15">'[6]32CCG94'!#REF!</definedName>
    <definedName name="VVVVVVVVVVVVVVVV" localSheetId="20">'[6]32CCG94'!#REF!</definedName>
    <definedName name="VVVVVVVVVVVVVVVV" localSheetId="3">'[6]32CCG94'!#REF!</definedName>
    <definedName name="VVVVVVVVVVVVVVVV" localSheetId="19">'[6]32CCG94'!#REF!</definedName>
    <definedName name="VVVVVVVVVVVVVVVV" localSheetId="22">'[6]32CCG94'!#REF!</definedName>
    <definedName name="VVVVVVVVVVVVVVVV" localSheetId="29">'[6]32CCG94'!#REF!</definedName>
    <definedName name="VVVVVVVVVVVVVVVV" localSheetId="28">'[6]32CCG94'!#REF!</definedName>
    <definedName name="VVVVVVVVVVVVVVVV" localSheetId="18">'[6]32CCG94'!#REF!</definedName>
    <definedName name="VVVVVVVVVVVVVVVV" localSheetId="23">'[6]32CCG94'!#REF!</definedName>
    <definedName name="VVVVVVVVVVVVVVVV" localSheetId="24">'[6]32CCG94'!#REF!</definedName>
    <definedName name="VVVVVVVVVVVVVVVV" localSheetId="9">'[6]32CCG94'!#REF!</definedName>
    <definedName name="VVVVVVVVVVVVVVVV" localSheetId="16">'[6]32CCG94'!#REF!</definedName>
    <definedName name="VVVVVVVVVVVVVVVV" localSheetId="7">'[6]32CCG94'!#REF!</definedName>
    <definedName name="VVVVVVVVVVVVVVVV" localSheetId="25">'[6]32CCG94'!#REF!</definedName>
    <definedName name="VVVVVVVVVVVVVVVV" localSheetId="5">'[6]32CCG94'!#REF!</definedName>
    <definedName name="VVVVVVVVVVVVVVVV" localSheetId="6">'[6]32CCG94'!#REF!</definedName>
    <definedName name="VVVVVVVVVVVVVVVV" localSheetId="21">'[6]32CCG94'!#REF!</definedName>
    <definedName name="VVVVVVVVVVVVVVVV" localSheetId="17">'[6]32CCG94'!#REF!</definedName>
    <definedName name="VVVVVVVVVVVVVVVV" localSheetId="8">'[6]32CCG94'!#REF!</definedName>
    <definedName name="VVVVVVVVVVVVVVVV">'[6]32CCG94'!#REF!</definedName>
    <definedName name="w" localSheetId="29">#REF!</definedName>
    <definedName name="w" localSheetId="28">#REF!</definedName>
    <definedName name="w" localSheetId="18">#REF!</definedName>
    <definedName name="w" localSheetId="23">#REF!</definedName>
    <definedName name="w" localSheetId="24">#REF!</definedName>
    <definedName name="w" localSheetId="16">#REF!</definedName>
    <definedName name="w" localSheetId="17">#REF!</definedName>
    <definedName name="w">#REF!</definedName>
    <definedName name="x" localSheetId="0">'[6]32CCG94'!#REF!</definedName>
    <definedName name="x" localSheetId="2">'[6]32CCG94'!#REF!</definedName>
    <definedName name="x" localSheetId="4">'[6]32CCG94'!#REF!</definedName>
    <definedName name="x" localSheetId="15">'[6]32CCG94'!#REF!</definedName>
    <definedName name="x" localSheetId="20">'[6]32CCG94'!#REF!</definedName>
    <definedName name="x" localSheetId="3">'[6]32CCG94'!#REF!</definedName>
    <definedName name="x" localSheetId="19">'[6]32CCG94'!#REF!</definedName>
    <definedName name="x" localSheetId="22">'[6]32CCG94'!#REF!</definedName>
    <definedName name="x" localSheetId="29">'[6]32CCG94'!#REF!</definedName>
    <definedName name="x" localSheetId="28">'[6]32CCG94'!#REF!</definedName>
    <definedName name="x" localSheetId="18">'[6]32CCG94'!#REF!</definedName>
    <definedName name="x" localSheetId="23">'[6]32CCG94'!#REF!</definedName>
    <definedName name="x" localSheetId="24">'[6]32CCG94'!#REF!</definedName>
    <definedName name="x" localSheetId="9">'[6]32CCG94'!#REF!</definedName>
    <definedName name="x" localSheetId="16">'[6]32CCG94'!#REF!</definedName>
    <definedName name="x" localSheetId="7">'[6]32CCG94'!#REF!</definedName>
    <definedName name="x" localSheetId="25">'[6]32CCG94'!#REF!</definedName>
    <definedName name="x" localSheetId="5">'[6]32CCG94'!#REF!</definedName>
    <definedName name="x" localSheetId="6">'[6]32CCG94'!#REF!</definedName>
    <definedName name="x" localSheetId="21">'[6]32CCG94'!#REF!</definedName>
    <definedName name="x" localSheetId="17">'[6]32CCG94'!#REF!</definedName>
    <definedName name="x" localSheetId="8">'[6]32CCG94'!#REF!</definedName>
    <definedName name="x">'[6]32CCG94'!#REF!</definedName>
    <definedName name="XSE" localSheetId="0">'[6]32CCG94'!#REF!</definedName>
    <definedName name="XSE" localSheetId="2">'[6]32CCG94'!#REF!</definedName>
    <definedName name="XSE" localSheetId="4">'[6]32CCG94'!#REF!</definedName>
    <definedName name="XSE" localSheetId="15">'[6]32CCG94'!#REF!</definedName>
    <definedName name="XSE" localSheetId="20">'[6]32CCG94'!#REF!</definedName>
    <definedName name="XSE" localSheetId="3">'[6]32CCG94'!#REF!</definedName>
    <definedName name="XSE" localSheetId="19">'[6]32CCG94'!#REF!</definedName>
    <definedName name="XSE" localSheetId="22">'[6]32CCG94'!#REF!</definedName>
    <definedName name="XSE" localSheetId="29">'[6]32CCG94'!#REF!</definedName>
    <definedName name="XSE" localSheetId="28">'[6]32CCG94'!#REF!</definedName>
    <definedName name="XSE" localSheetId="18">'[6]32CCG94'!#REF!</definedName>
    <definedName name="XSE" localSheetId="23">'[6]32CCG94'!#REF!</definedName>
    <definedName name="XSE" localSheetId="24">'[6]32CCG94'!#REF!</definedName>
    <definedName name="XSE" localSheetId="9">'[6]32CCG94'!#REF!</definedName>
    <definedName name="XSE" localSheetId="16">'[6]32CCG94'!#REF!</definedName>
    <definedName name="XSE" localSheetId="7">'[6]32CCG94'!#REF!</definedName>
    <definedName name="XSE" localSheetId="25">'[6]32CCG94'!#REF!</definedName>
    <definedName name="XSE" localSheetId="5">'[6]32CCG94'!#REF!</definedName>
    <definedName name="XSE" localSheetId="6">'[6]32CCG94'!#REF!</definedName>
    <definedName name="XSE" localSheetId="21">'[6]32CCG94'!#REF!</definedName>
    <definedName name="XSE" localSheetId="17">'[6]32CCG94'!#REF!</definedName>
    <definedName name="XSE" localSheetId="8">'[6]32CCG94'!#REF!</definedName>
    <definedName name="XSE">'[6]32CCG94'!#REF!</definedName>
    <definedName name="XXXX" localSheetId="18">'[9]32CCG94'!#REF!</definedName>
    <definedName name="XXXX" localSheetId="23">'[8]32CCG94'!#REF!</definedName>
    <definedName name="XXXX" localSheetId="24">'[8]32CCG94'!#REF!</definedName>
    <definedName name="XXXX" localSheetId="16">'[9]32CCG94'!#REF!</definedName>
    <definedName name="XXXX" localSheetId="17">'[9]32CCG94'!#REF!</definedName>
    <definedName name="XXXX">'[9]32CCG94'!#REF!</definedName>
    <definedName name="XXXXXX" localSheetId="18" hidden="1">'[3]TAB DCENTE CETI 2002'!#REF!</definedName>
    <definedName name="XXXXXX" localSheetId="23" hidden="1">'[3]TAB DCENTE CETI 2002'!#REF!</definedName>
    <definedName name="XXXXXX" localSheetId="16" hidden="1">'[3]TAB DCENTE CETI 2002'!#REF!</definedName>
    <definedName name="XXXXXX" localSheetId="17" hidden="1">'[3]TAB DCENTE CETI 2002'!#REF!</definedName>
    <definedName name="XXXXXX" hidden="1">'[3]TAB DCENTE CETI 2002'!#REF!</definedName>
    <definedName name="XXXXXXXXXXXXXXXX" localSheetId="0">'[6]32CCG94'!#REF!</definedName>
    <definedName name="XXXXXXXXXXXXXXXX" localSheetId="2">'[6]32CCG94'!#REF!</definedName>
    <definedName name="XXXXXXXXXXXXXXXX" localSheetId="4">'[6]32CCG94'!#REF!</definedName>
    <definedName name="XXXXXXXXXXXXXXXX" localSheetId="15">'[6]32CCG94'!#REF!</definedName>
    <definedName name="XXXXXXXXXXXXXXXX" localSheetId="20">'[6]32CCG94'!#REF!</definedName>
    <definedName name="XXXXXXXXXXXXXXXX" localSheetId="3">'[6]32CCG94'!#REF!</definedName>
    <definedName name="XXXXXXXXXXXXXXXX" localSheetId="19">'[6]32CCG94'!#REF!</definedName>
    <definedName name="XXXXXXXXXXXXXXXX" localSheetId="22">'[6]32CCG94'!#REF!</definedName>
    <definedName name="XXXXXXXXXXXXXXXX" localSheetId="29">'[6]32CCG94'!#REF!</definedName>
    <definedName name="XXXXXXXXXXXXXXXX" localSheetId="28">'[6]32CCG94'!#REF!</definedName>
    <definedName name="XXXXXXXXXXXXXXXX" localSheetId="18">'[6]32CCG94'!#REF!</definedName>
    <definedName name="XXXXXXXXXXXXXXXX" localSheetId="23">'[6]32CCG94'!#REF!</definedName>
    <definedName name="XXXXXXXXXXXXXXXX" localSheetId="24">'[6]32CCG94'!#REF!</definedName>
    <definedName name="XXXXXXXXXXXXXXXX" localSheetId="9">'[6]32CCG94'!#REF!</definedName>
    <definedName name="XXXXXXXXXXXXXXXX" localSheetId="16">'[6]32CCG94'!#REF!</definedName>
    <definedName name="XXXXXXXXXXXXXXXX" localSheetId="7">'[6]32CCG94'!#REF!</definedName>
    <definedName name="XXXXXXXXXXXXXXXX" localSheetId="25">'[6]32CCG94'!#REF!</definedName>
    <definedName name="XXXXXXXXXXXXXXXX" localSheetId="5">'[6]32CCG94'!#REF!</definedName>
    <definedName name="XXXXXXXXXXXXXXXX" localSheetId="6">'[6]32CCG94'!#REF!</definedName>
    <definedName name="XXXXXXXXXXXXXXXX" localSheetId="21">'[6]32CCG94'!#REF!</definedName>
    <definedName name="XXXXXXXXXXXXXXXX" localSheetId="17">'[6]32CCG94'!#REF!</definedName>
    <definedName name="XXXXXXXXXXXXXXXX" localSheetId="8">'[6]32CCG94'!#REF!</definedName>
    <definedName name="XXXXXXXXXXXXXXXX">'[6]32CCG94'!#REF!</definedName>
    <definedName name="yt" localSheetId="18">#REF!</definedName>
    <definedName name="yt" localSheetId="23">#REF!</definedName>
    <definedName name="yt" localSheetId="16">#REF!</definedName>
    <definedName name="yt" localSheetId="17">#REF!</definedName>
    <definedName name="yt">#REF!</definedName>
    <definedName name="ytr" localSheetId="4">#REF!</definedName>
    <definedName name="ytr" localSheetId="15">#REF!</definedName>
    <definedName name="ytr" localSheetId="3">#REF!</definedName>
    <definedName name="ytr" localSheetId="19">#REF!</definedName>
    <definedName name="ytr" localSheetId="22">#REF!</definedName>
    <definedName name="ytr" localSheetId="29">#REF!</definedName>
    <definedName name="ytr" localSheetId="28">#REF!</definedName>
    <definedName name="ytr" localSheetId="18">#REF!</definedName>
    <definedName name="ytr" localSheetId="23">#REF!</definedName>
    <definedName name="ytr" localSheetId="24">#REF!</definedName>
    <definedName name="ytr" localSheetId="9">#REF!</definedName>
    <definedName name="ytr" localSheetId="16">#REF!</definedName>
    <definedName name="ytr" localSheetId="7">#REF!</definedName>
    <definedName name="ytr" localSheetId="6">#REF!</definedName>
    <definedName name="ytr" localSheetId="17">#REF!</definedName>
    <definedName name="ytr" localSheetId="8">#REF!</definedName>
    <definedName name="ytr">#REF!</definedName>
    <definedName name="yuc1" localSheetId="18">#REF!</definedName>
    <definedName name="yuc1" localSheetId="23">#REF!</definedName>
    <definedName name="yuc1" localSheetId="16">#REF!</definedName>
    <definedName name="yuc1" localSheetId="17">#REF!</definedName>
    <definedName name="yuc1">#REF!</definedName>
    <definedName name="yuc2" localSheetId="18">#REF!</definedName>
    <definedName name="yuc2" localSheetId="23">#REF!</definedName>
    <definedName name="yuc2" localSheetId="16">#REF!</definedName>
    <definedName name="yuc2" localSheetId="17">#REF!</definedName>
    <definedName name="yuc2">#REF!</definedName>
    <definedName name="yuh" localSheetId="0">'[6]32CCG94'!#REF!</definedName>
    <definedName name="yuh" localSheetId="2">'[6]32CCG94'!#REF!</definedName>
    <definedName name="yuh" localSheetId="4">'[6]32CCG94'!#REF!</definedName>
    <definedName name="yuh" localSheetId="15">'[6]32CCG94'!#REF!</definedName>
    <definedName name="yuh" localSheetId="20">'[6]32CCG94'!#REF!</definedName>
    <definedName name="yuh" localSheetId="3">'[6]32CCG94'!#REF!</definedName>
    <definedName name="yuh" localSheetId="19">'[6]32CCG94'!#REF!</definedName>
    <definedName name="yuh" localSheetId="22">'[6]32CCG94'!#REF!</definedName>
    <definedName name="yuh" localSheetId="29">'[6]32CCG94'!#REF!</definedName>
    <definedName name="yuh" localSheetId="28">'[6]32CCG94'!#REF!</definedName>
    <definedName name="yuh" localSheetId="18">'[6]32CCG94'!#REF!</definedName>
    <definedName name="yuh" localSheetId="23">'[6]32CCG94'!#REF!</definedName>
    <definedName name="yuh" localSheetId="24">'[6]32CCG94'!#REF!</definedName>
    <definedName name="yuh" localSheetId="9">'[6]32CCG94'!#REF!</definedName>
    <definedName name="yuh" localSheetId="16">'[6]32CCG94'!#REF!</definedName>
    <definedName name="yuh" localSheetId="7">'[6]32CCG94'!#REF!</definedName>
    <definedName name="yuh" localSheetId="25">'[6]32CCG94'!#REF!</definedName>
    <definedName name="yuh" localSheetId="5">'[6]32CCG94'!#REF!</definedName>
    <definedName name="yuh" localSheetId="6">'[6]32CCG94'!#REF!</definedName>
    <definedName name="yuh" localSheetId="21">'[6]32CCG94'!#REF!</definedName>
    <definedName name="yuh" localSheetId="17">'[6]32CCG94'!#REF!</definedName>
    <definedName name="yuh" localSheetId="8">'[6]32CCG94'!#REF!</definedName>
    <definedName name="yuh">'[6]32CCG94'!#REF!</definedName>
    <definedName name="YYYY" localSheetId="0">'[6]32CCG94'!#REF!</definedName>
    <definedName name="YYYY" localSheetId="2">'[6]32CCG94'!#REF!</definedName>
    <definedName name="YYYY" localSheetId="4">'[6]32CCG94'!#REF!</definedName>
    <definedName name="YYYY" localSheetId="15">'[6]32CCG94'!#REF!</definedName>
    <definedName name="YYYY" localSheetId="20">'[6]32CCG94'!#REF!</definedName>
    <definedName name="YYYY" localSheetId="3">'[6]32CCG94'!#REF!</definedName>
    <definedName name="YYYY" localSheetId="19">'[6]32CCG94'!#REF!</definedName>
    <definedName name="YYYY" localSheetId="22">'[6]32CCG94'!#REF!</definedName>
    <definedName name="YYYY" localSheetId="29">'[6]32CCG94'!#REF!</definedName>
    <definedName name="YYYY" localSheetId="28">'[6]32CCG94'!#REF!</definedName>
    <definedName name="YYYY" localSheetId="18">'[6]32CCG94'!#REF!</definedName>
    <definedName name="YYYY" localSheetId="23">'[6]32CCG94'!#REF!</definedName>
    <definedName name="YYYY" localSheetId="24">'[6]32CCG94'!#REF!</definedName>
    <definedName name="YYYY" localSheetId="9">'[6]32CCG94'!#REF!</definedName>
    <definedName name="YYYY" localSheetId="16">'[6]32CCG94'!#REF!</definedName>
    <definedName name="YYYY" localSheetId="7">'[6]32CCG94'!#REF!</definedName>
    <definedName name="YYYY" localSheetId="25">'[6]32CCG94'!#REF!</definedName>
    <definedName name="YYYY" localSheetId="5">'[6]32CCG94'!#REF!</definedName>
    <definedName name="YYYY" localSheetId="6">'[6]32CCG94'!#REF!</definedName>
    <definedName name="YYYY" localSheetId="21">'[6]32CCG94'!#REF!</definedName>
    <definedName name="YYYY" localSheetId="17">'[6]32CCG94'!#REF!</definedName>
    <definedName name="YYYY" localSheetId="8">'[6]32CCG94'!#REF!</definedName>
    <definedName name="YYYY">'[6]32CCG94'!#REF!</definedName>
    <definedName name="YYYYY" localSheetId="0">'[6]32CCG94'!#REF!</definedName>
    <definedName name="YYYYY" localSheetId="2">'[6]32CCG94'!#REF!</definedName>
    <definedName name="YYYYY" localSheetId="4">'[6]32CCG94'!#REF!</definedName>
    <definedName name="YYYYY" localSheetId="15">'[6]32CCG94'!#REF!</definedName>
    <definedName name="YYYYY" localSheetId="20">'[6]32CCG94'!#REF!</definedName>
    <definedName name="YYYYY" localSheetId="3">'[6]32CCG94'!#REF!</definedName>
    <definedName name="YYYYY" localSheetId="19">'[6]32CCG94'!#REF!</definedName>
    <definedName name="YYYYY" localSheetId="22">'[6]32CCG94'!#REF!</definedName>
    <definedName name="YYYYY" localSheetId="29">'[6]32CCG94'!#REF!</definedName>
    <definedName name="YYYYY" localSheetId="28">'[6]32CCG94'!#REF!</definedName>
    <definedName name="YYYYY" localSheetId="18">'[6]32CCG94'!#REF!</definedName>
    <definedName name="YYYYY" localSheetId="23">'[6]32CCG94'!#REF!</definedName>
    <definedName name="YYYYY" localSheetId="24">'[6]32CCG94'!#REF!</definedName>
    <definedName name="YYYYY" localSheetId="9">'[6]32CCG94'!#REF!</definedName>
    <definedName name="YYYYY" localSheetId="16">'[6]32CCG94'!#REF!</definedName>
    <definedName name="YYYYY" localSheetId="7">'[6]32CCG94'!#REF!</definedName>
    <definedName name="YYYYY" localSheetId="25">'[6]32CCG94'!#REF!</definedName>
    <definedName name="YYYYY" localSheetId="5">'[6]32CCG94'!#REF!</definedName>
    <definedName name="YYYYY" localSheetId="6">'[6]32CCG94'!#REF!</definedName>
    <definedName name="YYYYY" localSheetId="21">'[6]32CCG94'!#REF!</definedName>
    <definedName name="YYYYY" localSheetId="17">'[6]32CCG94'!#REF!</definedName>
    <definedName name="YYYYY" localSheetId="8">'[6]32CCG94'!#REF!</definedName>
    <definedName name="YYYYY">'[6]32CCG94'!#REF!</definedName>
    <definedName name="z" localSheetId="18">[2]PMI!#REF!</definedName>
    <definedName name="z" localSheetId="23">[1]PMI!#REF!</definedName>
    <definedName name="z" localSheetId="24">[1]PMI!#REF!</definedName>
    <definedName name="z" localSheetId="16">[2]PMI!#REF!</definedName>
    <definedName name="z" localSheetId="17">[2]PMI!#REF!</definedName>
    <definedName name="z">[2]PMI!#REF!</definedName>
    <definedName name="zac1" localSheetId="18">#REF!</definedName>
    <definedName name="zac1" localSheetId="23">#REF!</definedName>
    <definedName name="zac1" localSheetId="16">#REF!</definedName>
    <definedName name="zac1" localSheetId="17">#REF!</definedName>
    <definedName name="zac1">#REF!</definedName>
    <definedName name="zac2" localSheetId="18">#REF!</definedName>
    <definedName name="zac2" localSheetId="23">#REF!</definedName>
    <definedName name="zac2" localSheetId="16">#REF!</definedName>
    <definedName name="zac2" localSheetId="17">#REF!</definedName>
    <definedName name="zac2">#REF!</definedName>
    <definedName name="ZSQWA" localSheetId="4">#REF!</definedName>
    <definedName name="ZSQWA" localSheetId="15">#REF!</definedName>
    <definedName name="ZSQWA" localSheetId="3">#REF!</definedName>
    <definedName name="ZSQWA" localSheetId="19">#REF!</definedName>
    <definedName name="ZSQWA" localSheetId="22">#REF!</definedName>
    <definedName name="ZSQWA" localSheetId="29">#REF!</definedName>
    <definedName name="ZSQWA" localSheetId="28">#REF!</definedName>
    <definedName name="ZSQWA" localSheetId="18">#REF!</definedName>
    <definedName name="ZSQWA" localSheetId="23">#REF!</definedName>
    <definedName name="ZSQWA" localSheetId="24">#REF!</definedName>
    <definedName name="ZSQWA" localSheetId="9">#REF!</definedName>
    <definedName name="ZSQWA" localSheetId="16">#REF!</definedName>
    <definedName name="ZSQWA" localSheetId="7">#REF!</definedName>
    <definedName name="ZSQWA" localSheetId="6">#REF!</definedName>
    <definedName name="ZSQWA" localSheetId="17">#REF!</definedName>
    <definedName name="ZSQWA" localSheetId="8">#REF!</definedName>
    <definedName name="ZSQWA">#REF!</definedName>
    <definedName name="ZZZZZZZZZZZZZZZZZZZZ" localSheetId="4">#REF!</definedName>
    <definedName name="ZZZZZZZZZZZZZZZZZZZZ" localSheetId="15">#REF!</definedName>
    <definedName name="ZZZZZZZZZZZZZZZZZZZZ" localSheetId="3">#REF!</definedName>
    <definedName name="ZZZZZZZZZZZZZZZZZZZZ" localSheetId="19">#REF!</definedName>
    <definedName name="ZZZZZZZZZZZZZZZZZZZZ" localSheetId="22">#REF!</definedName>
    <definedName name="ZZZZZZZZZZZZZZZZZZZZ" localSheetId="29">#REF!</definedName>
    <definedName name="ZZZZZZZZZZZZZZZZZZZZ" localSheetId="28">#REF!</definedName>
    <definedName name="ZZZZZZZZZZZZZZZZZZZZ" localSheetId="18">#REF!</definedName>
    <definedName name="ZZZZZZZZZZZZZZZZZZZZ" localSheetId="23">#REF!</definedName>
    <definedName name="ZZZZZZZZZZZZZZZZZZZZ" localSheetId="24">#REF!</definedName>
    <definedName name="ZZZZZZZZZZZZZZZZZZZZ" localSheetId="9">#REF!</definedName>
    <definedName name="ZZZZZZZZZZZZZZZZZZZZ" localSheetId="16">#REF!</definedName>
    <definedName name="ZZZZZZZZZZZZZZZZZZZZ" localSheetId="7">#REF!</definedName>
    <definedName name="ZZZZZZZZZZZZZZZZZZZZ" localSheetId="6">#REF!</definedName>
    <definedName name="ZZZZZZZZZZZZZZZZZZZZ" localSheetId="17">#REF!</definedName>
    <definedName name="ZZZZZZZZZZZZZZZZZZZZ" localSheetId="8">#REF!</definedName>
    <definedName name="ZZZZZZZZZZZZZZZZZZZZ">#REF!</definedName>
    <definedName name="ZZZZZZZZZZZZZZZZZZZZZZZ" localSheetId="0">'[6]32CCG94'!#REF!</definedName>
    <definedName name="ZZZZZZZZZZZZZZZZZZZZZZZ" localSheetId="2">'[6]32CCG94'!#REF!</definedName>
    <definedName name="ZZZZZZZZZZZZZZZZZZZZZZZ" localSheetId="4">'[6]32CCG94'!#REF!</definedName>
    <definedName name="ZZZZZZZZZZZZZZZZZZZZZZZ" localSheetId="15">'[6]32CCG94'!#REF!</definedName>
    <definedName name="ZZZZZZZZZZZZZZZZZZZZZZZ" localSheetId="20">'[6]32CCG94'!#REF!</definedName>
    <definedName name="ZZZZZZZZZZZZZZZZZZZZZZZ" localSheetId="3">'[6]32CCG94'!#REF!</definedName>
    <definedName name="ZZZZZZZZZZZZZZZZZZZZZZZ" localSheetId="19">'[6]32CCG94'!#REF!</definedName>
    <definedName name="ZZZZZZZZZZZZZZZZZZZZZZZ" localSheetId="22">'[6]32CCG94'!#REF!</definedName>
    <definedName name="ZZZZZZZZZZZZZZZZZZZZZZZ" localSheetId="29">'[6]32CCG94'!#REF!</definedName>
    <definedName name="ZZZZZZZZZZZZZZZZZZZZZZZ" localSheetId="28">'[6]32CCG94'!#REF!</definedName>
    <definedName name="ZZZZZZZZZZZZZZZZZZZZZZZ" localSheetId="18">'[6]32CCG94'!#REF!</definedName>
    <definedName name="ZZZZZZZZZZZZZZZZZZZZZZZ" localSheetId="23">'[6]32CCG94'!#REF!</definedName>
    <definedName name="ZZZZZZZZZZZZZZZZZZZZZZZ" localSheetId="24">'[6]32CCG94'!#REF!</definedName>
    <definedName name="ZZZZZZZZZZZZZZZZZZZZZZZ" localSheetId="9">'[6]32CCG94'!#REF!</definedName>
    <definedName name="ZZZZZZZZZZZZZZZZZZZZZZZ" localSheetId="16">'[6]32CCG94'!#REF!</definedName>
    <definedName name="ZZZZZZZZZZZZZZZZZZZZZZZ" localSheetId="7">'[6]32CCG94'!#REF!</definedName>
    <definedName name="ZZZZZZZZZZZZZZZZZZZZZZZ" localSheetId="25">'[6]32CCG94'!#REF!</definedName>
    <definedName name="ZZZZZZZZZZZZZZZZZZZZZZZ" localSheetId="5">'[6]32CCG94'!#REF!</definedName>
    <definedName name="ZZZZZZZZZZZZZZZZZZZZZZZ" localSheetId="6">'[6]32CCG94'!#REF!</definedName>
    <definedName name="ZZZZZZZZZZZZZZZZZZZZZZZ" localSheetId="21">'[6]32CCG94'!#REF!</definedName>
    <definedName name="ZZZZZZZZZZZZZZZZZZZZZZZ" localSheetId="17">'[6]32CCG94'!#REF!</definedName>
    <definedName name="ZZZZZZZZZZZZZZZZZZZZZZZ" localSheetId="8">'[6]32CCG94'!#REF!</definedName>
    <definedName name="ZZZZZZZZZZZZZZZZZZZZZZZ">'[6]32CCG94'!#REF!</definedName>
  </definedNames>
  <calcPr calcId="162913"/>
</workbook>
</file>

<file path=xl/calcChain.xml><?xml version="1.0" encoding="utf-8"?>
<calcChain xmlns="http://schemas.openxmlformats.org/spreadsheetml/2006/main">
  <c r="G56" i="181" l="1"/>
  <c r="E56" i="181"/>
  <c r="G50" i="181"/>
  <c r="E50" i="181"/>
  <c r="G39" i="181"/>
  <c r="G40" i="181"/>
  <c r="G41" i="181"/>
  <c r="G42" i="181"/>
  <c r="E41" i="181"/>
  <c r="E40" i="181"/>
  <c r="E32" i="181"/>
  <c r="G32" i="181"/>
  <c r="G31" i="181"/>
  <c r="E31" i="181"/>
  <c r="E22" i="181"/>
  <c r="G22" i="181"/>
  <c r="E21" i="181"/>
  <c r="G21" i="181"/>
  <c r="G20" i="181"/>
  <c r="E20" i="181"/>
  <c r="G8" i="181"/>
  <c r="E8" i="181"/>
  <c r="W258" i="182"/>
  <c r="V258" i="182"/>
  <c r="U258" i="182"/>
  <c r="T258" i="182"/>
  <c r="S258" i="182"/>
  <c r="R258" i="182"/>
  <c r="W257" i="182"/>
  <c r="V257" i="182"/>
  <c r="U257" i="182"/>
  <c r="T257" i="182"/>
  <c r="S257" i="182"/>
  <c r="R257" i="182"/>
  <c r="D257" i="182"/>
  <c r="E257" i="182"/>
  <c r="F257" i="182"/>
  <c r="G257" i="182"/>
  <c r="H257" i="182"/>
  <c r="I257" i="182"/>
  <c r="J257" i="182"/>
  <c r="K257" i="182"/>
  <c r="L257" i="182"/>
  <c r="M257" i="182"/>
  <c r="N257" i="182"/>
  <c r="O257" i="182"/>
  <c r="P257" i="182"/>
  <c r="Q257" i="182"/>
  <c r="D258" i="182"/>
  <c r="E258" i="182"/>
  <c r="F258" i="182"/>
  <c r="G258" i="182"/>
  <c r="H258" i="182"/>
  <c r="I258" i="182"/>
  <c r="J258" i="182"/>
  <c r="K258" i="182"/>
  <c r="L258" i="182"/>
  <c r="M258" i="182"/>
  <c r="N258" i="182"/>
  <c r="O258" i="182"/>
  <c r="P258" i="182"/>
  <c r="Q258" i="182"/>
  <c r="C258" i="182"/>
  <c r="C257" i="182"/>
  <c r="C256" i="182"/>
  <c r="W241" i="182"/>
  <c r="V241" i="182"/>
  <c r="U241" i="182"/>
  <c r="T241" i="182"/>
  <c r="S241" i="182"/>
  <c r="R241" i="182"/>
  <c r="W240" i="182"/>
  <c r="V240" i="182"/>
  <c r="U240" i="182"/>
  <c r="T240" i="182"/>
  <c r="S240" i="182"/>
  <c r="R240" i="182"/>
  <c r="D240" i="182"/>
  <c r="E240" i="182"/>
  <c r="F240" i="182"/>
  <c r="G240" i="182"/>
  <c r="H240" i="182"/>
  <c r="I240" i="182"/>
  <c r="J240" i="182"/>
  <c r="K240" i="182"/>
  <c r="K242" i="182" s="1"/>
  <c r="L240" i="182"/>
  <c r="M240" i="182"/>
  <c r="N240" i="182"/>
  <c r="O240" i="182"/>
  <c r="P240" i="182"/>
  <c r="Q240" i="182"/>
  <c r="D241" i="182"/>
  <c r="E241" i="182"/>
  <c r="E242" i="182" s="1"/>
  <c r="F241" i="182"/>
  <c r="G241" i="182"/>
  <c r="H241" i="182"/>
  <c r="I241" i="182"/>
  <c r="J241" i="182"/>
  <c r="K241" i="182"/>
  <c r="L241" i="182"/>
  <c r="M241" i="182"/>
  <c r="M242" i="182" s="1"/>
  <c r="N241" i="182"/>
  <c r="O241" i="182"/>
  <c r="P241" i="182"/>
  <c r="Q241" i="182"/>
  <c r="C241" i="182"/>
  <c r="C240" i="182"/>
  <c r="C242" i="182" s="1"/>
  <c r="D242" i="182"/>
  <c r="F242" i="182"/>
  <c r="G242" i="182"/>
  <c r="H242" i="182"/>
  <c r="I242" i="182"/>
  <c r="J242" i="182"/>
  <c r="L242" i="182"/>
  <c r="N242" i="182"/>
  <c r="O242" i="182"/>
  <c r="P242" i="182"/>
  <c r="Q242" i="182"/>
  <c r="D23" i="182"/>
  <c r="C23" i="182"/>
  <c r="D41" i="182"/>
  <c r="C41" i="182"/>
  <c r="D57" i="182"/>
  <c r="C57" i="182"/>
  <c r="D76" i="182"/>
  <c r="E76" i="182"/>
  <c r="F76" i="182"/>
  <c r="G76" i="182"/>
  <c r="H76" i="182"/>
  <c r="I76" i="182"/>
  <c r="J76" i="182"/>
  <c r="K76" i="182"/>
  <c r="L76" i="182"/>
  <c r="M76" i="182"/>
  <c r="N76" i="182"/>
  <c r="O76" i="182"/>
  <c r="P76" i="182"/>
  <c r="Q76" i="182"/>
  <c r="C76" i="182"/>
  <c r="D92" i="182"/>
  <c r="E92" i="182"/>
  <c r="F92" i="182"/>
  <c r="G92" i="182"/>
  <c r="H92" i="182"/>
  <c r="I92" i="182"/>
  <c r="J92" i="182"/>
  <c r="K92" i="182"/>
  <c r="L92" i="182"/>
  <c r="M92" i="182"/>
  <c r="N92" i="182"/>
  <c r="O92" i="182"/>
  <c r="P92" i="182"/>
  <c r="Q92" i="182"/>
  <c r="C92" i="182"/>
  <c r="D109" i="182"/>
  <c r="E109" i="182"/>
  <c r="F109" i="182"/>
  <c r="G109" i="182"/>
  <c r="H109" i="182"/>
  <c r="I109" i="182"/>
  <c r="J109" i="182"/>
  <c r="K109" i="182"/>
  <c r="L109" i="182"/>
  <c r="M109" i="182"/>
  <c r="N109" i="182"/>
  <c r="O109" i="182"/>
  <c r="P109" i="182"/>
  <c r="Q109" i="182"/>
  <c r="C109" i="182"/>
  <c r="D126" i="182"/>
  <c r="E126" i="182"/>
  <c r="F126" i="182"/>
  <c r="G126" i="182"/>
  <c r="H126" i="182"/>
  <c r="I126" i="182"/>
  <c r="J126" i="182"/>
  <c r="K126" i="182"/>
  <c r="L126" i="182"/>
  <c r="M126" i="182"/>
  <c r="N126" i="182"/>
  <c r="O126" i="182"/>
  <c r="P126" i="182"/>
  <c r="Q126" i="182"/>
  <c r="C126" i="182"/>
  <c r="D144" i="182"/>
  <c r="E144" i="182"/>
  <c r="F144" i="182"/>
  <c r="G144" i="182"/>
  <c r="H144" i="182"/>
  <c r="I144" i="182"/>
  <c r="J144" i="182"/>
  <c r="K144" i="182"/>
  <c r="L144" i="182"/>
  <c r="M144" i="182"/>
  <c r="N144" i="182"/>
  <c r="O144" i="182"/>
  <c r="P144" i="182"/>
  <c r="Q144" i="182"/>
  <c r="C144" i="182"/>
  <c r="D160" i="182"/>
  <c r="E160" i="182"/>
  <c r="F160" i="182"/>
  <c r="G160" i="182"/>
  <c r="H160" i="182"/>
  <c r="I160" i="182"/>
  <c r="J160" i="182"/>
  <c r="K160" i="182"/>
  <c r="L160" i="182"/>
  <c r="M160" i="182"/>
  <c r="N160" i="182"/>
  <c r="O160" i="182"/>
  <c r="P160" i="182"/>
  <c r="Q160" i="182"/>
  <c r="C160" i="182"/>
  <c r="D176" i="182"/>
  <c r="E176" i="182"/>
  <c r="F176" i="182"/>
  <c r="G176" i="182"/>
  <c r="H176" i="182"/>
  <c r="I176" i="182"/>
  <c r="J176" i="182"/>
  <c r="K176" i="182"/>
  <c r="L176" i="182"/>
  <c r="M176" i="182"/>
  <c r="N176" i="182"/>
  <c r="O176" i="182"/>
  <c r="P176" i="182"/>
  <c r="Q176" i="182"/>
  <c r="C176" i="182"/>
  <c r="D193" i="182"/>
  <c r="E193" i="182"/>
  <c r="F193" i="182"/>
  <c r="G193" i="182"/>
  <c r="H193" i="182"/>
  <c r="I193" i="182"/>
  <c r="J193" i="182"/>
  <c r="K193" i="182"/>
  <c r="L193" i="182"/>
  <c r="M193" i="182"/>
  <c r="N193" i="182"/>
  <c r="O193" i="182"/>
  <c r="P193" i="182"/>
  <c r="Q193" i="182"/>
  <c r="C193" i="182"/>
  <c r="D226" i="182"/>
  <c r="E226" i="182"/>
  <c r="F226" i="182"/>
  <c r="G226" i="182"/>
  <c r="H226" i="182"/>
  <c r="I226" i="182"/>
  <c r="J226" i="182"/>
  <c r="K226" i="182"/>
  <c r="L226" i="182"/>
  <c r="M226" i="182"/>
  <c r="N226" i="182"/>
  <c r="O226" i="182"/>
  <c r="P226" i="182"/>
  <c r="Q226" i="182"/>
  <c r="C226" i="182"/>
  <c r="D210" i="182"/>
  <c r="E210" i="182"/>
  <c r="F210" i="182"/>
  <c r="G210" i="182"/>
  <c r="H210" i="182"/>
  <c r="I210" i="182"/>
  <c r="J210" i="182"/>
  <c r="K210" i="182"/>
  <c r="L210" i="182"/>
  <c r="M210" i="182"/>
  <c r="N210" i="182"/>
  <c r="O210" i="182"/>
  <c r="P210" i="182"/>
  <c r="Q210" i="182"/>
  <c r="C210" i="182"/>
  <c r="W225" i="182"/>
  <c r="V225" i="182"/>
  <c r="U225" i="182"/>
  <c r="T225" i="182"/>
  <c r="S225" i="182"/>
  <c r="R225" i="182"/>
  <c r="D225" i="182"/>
  <c r="E225" i="182"/>
  <c r="F225" i="182"/>
  <c r="G225" i="182"/>
  <c r="H225" i="182"/>
  <c r="I225" i="182"/>
  <c r="J225" i="182"/>
  <c r="K225" i="182"/>
  <c r="L225" i="182"/>
  <c r="M225" i="182"/>
  <c r="N225" i="182"/>
  <c r="O225" i="182"/>
  <c r="P225" i="182"/>
  <c r="Q225" i="182"/>
  <c r="C225" i="182"/>
  <c r="W209" i="182"/>
  <c r="V209" i="182"/>
  <c r="U209" i="182"/>
  <c r="T209" i="182"/>
  <c r="S209" i="182"/>
  <c r="R209" i="182"/>
  <c r="D209" i="182"/>
  <c r="E209" i="182"/>
  <c r="F209" i="182"/>
  <c r="G209" i="182"/>
  <c r="H209" i="182"/>
  <c r="I209" i="182"/>
  <c r="J209" i="182"/>
  <c r="K209" i="182"/>
  <c r="L209" i="182"/>
  <c r="M209" i="182"/>
  <c r="N209" i="182"/>
  <c r="O209" i="182"/>
  <c r="P209" i="182"/>
  <c r="Q209" i="182"/>
  <c r="C209" i="182"/>
  <c r="C207" i="182"/>
  <c r="Q184" i="182"/>
  <c r="K184" i="182"/>
  <c r="V192" i="182"/>
  <c r="U192" i="182"/>
  <c r="S192" i="182"/>
  <c r="R192" i="182"/>
  <c r="Q192" i="182"/>
  <c r="N192" i="182"/>
  <c r="K192" i="182"/>
  <c r="H192" i="182"/>
  <c r="E192" i="182"/>
  <c r="V191" i="182"/>
  <c r="U191" i="182"/>
  <c r="S191" i="182"/>
  <c r="R191" i="182"/>
  <c r="Q191" i="182"/>
  <c r="N191" i="182"/>
  <c r="K191" i="182"/>
  <c r="H191" i="182"/>
  <c r="E191" i="182"/>
  <c r="Q162" i="182"/>
  <c r="N162" i="182"/>
  <c r="K162" i="182"/>
  <c r="V175" i="182"/>
  <c r="U175" i="182"/>
  <c r="S175" i="182"/>
  <c r="R175" i="182"/>
  <c r="Q175" i="182"/>
  <c r="N175" i="182"/>
  <c r="K175" i="182"/>
  <c r="H175" i="182"/>
  <c r="E175" i="182"/>
  <c r="V174" i="182"/>
  <c r="U174" i="182"/>
  <c r="S174" i="182"/>
  <c r="R174" i="182"/>
  <c r="Q174" i="182"/>
  <c r="N174" i="182"/>
  <c r="K174" i="182"/>
  <c r="H174" i="182"/>
  <c r="E174" i="182"/>
  <c r="Q156" i="182"/>
  <c r="N156" i="182"/>
  <c r="K156" i="182"/>
  <c r="V159" i="182"/>
  <c r="U159" i="182"/>
  <c r="S159" i="182"/>
  <c r="R159" i="182"/>
  <c r="Q159" i="182"/>
  <c r="N159" i="182"/>
  <c r="W159" i="182" s="1"/>
  <c r="K159" i="182"/>
  <c r="H159" i="182"/>
  <c r="E159" i="182"/>
  <c r="Q131" i="182"/>
  <c r="K131" i="182"/>
  <c r="V142" i="182"/>
  <c r="U142" i="182"/>
  <c r="S142" i="182"/>
  <c r="R142" i="182"/>
  <c r="Q142" i="182"/>
  <c r="N142" i="182"/>
  <c r="K142" i="182"/>
  <c r="H142" i="182"/>
  <c r="E142" i="182"/>
  <c r="V143" i="182"/>
  <c r="U143" i="182"/>
  <c r="S143" i="182"/>
  <c r="R143" i="182"/>
  <c r="Q143" i="182"/>
  <c r="W143" i="182" s="1"/>
  <c r="N143" i="182"/>
  <c r="T143" i="182" s="1"/>
  <c r="K143" i="182"/>
  <c r="H143" i="182"/>
  <c r="E143" i="182"/>
  <c r="Q113" i="182"/>
  <c r="K113" i="182"/>
  <c r="V125" i="182"/>
  <c r="U125" i="182"/>
  <c r="S125" i="182"/>
  <c r="R125" i="182"/>
  <c r="Q125" i="182"/>
  <c r="N125" i="182"/>
  <c r="W125" i="182" s="1"/>
  <c r="K125" i="182"/>
  <c r="H125" i="182"/>
  <c r="E125" i="182"/>
  <c r="K99" i="182"/>
  <c r="Q99" i="182"/>
  <c r="V108" i="182"/>
  <c r="U108" i="182"/>
  <c r="S108" i="182"/>
  <c r="R108" i="182"/>
  <c r="Q108" i="182"/>
  <c r="N108" i="182"/>
  <c r="W108" i="182" s="1"/>
  <c r="K108" i="182"/>
  <c r="H108" i="182"/>
  <c r="E108" i="182"/>
  <c r="Q79" i="182"/>
  <c r="V91" i="182"/>
  <c r="U91" i="182"/>
  <c r="S91" i="182"/>
  <c r="R91" i="182"/>
  <c r="Q91" i="182"/>
  <c r="N91" i="182"/>
  <c r="W91" i="182" s="1"/>
  <c r="K91" i="182"/>
  <c r="H91" i="182"/>
  <c r="E91" i="182"/>
  <c r="Q68" i="182"/>
  <c r="K68" i="182"/>
  <c r="Q65" i="182"/>
  <c r="K65" i="182"/>
  <c r="K62" i="182"/>
  <c r="V75" i="182"/>
  <c r="U75" i="182"/>
  <c r="S75" i="182"/>
  <c r="R75" i="182"/>
  <c r="Q75" i="182"/>
  <c r="N75" i="182"/>
  <c r="W75" i="182" s="1"/>
  <c r="K75" i="182"/>
  <c r="H75" i="182"/>
  <c r="E75" i="182"/>
  <c r="F57" i="182"/>
  <c r="G57" i="182"/>
  <c r="I57" i="182"/>
  <c r="J57" i="182"/>
  <c r="O57" i="182"/>
  <c r="P57" i="182"/>
  <c r="V56" i="182"/>
  <c r="U56" i="182"/>
  <c r="S56" i="182"/>
  <c r="R56" i="182"/>
  <c r="Q56" i="182"/>
  <c r="N56" i="182"/>
  <c r="W56" i="182" s="1"/>
  <c r="K56" i="182"/>
  <c r="H56" i="182"/>
  <c r="E56" i="182"/>
  <c r="Q33" i="182"/>
  <c r="K33" i="182"/>
  <c r="Q25" i="182"/>
  <c r="K25" i="182"/>
  <c r="F41" i="182"/>
  <c r="G41" i="182"/>
  <c r="I41" i="182"/>
  <c r="J41" i="182"/>
  <c r="O41" i="182"/>
  <c r="P41" i="182"/>
  <c r="V40" i="182"/>
  <c r="U40" i="182"/>
  <c r="S40" i="182"/>
  <c r="R40" i="182"/>
  <c r="Q40" i="182"/>
  <c r="N40" i="182"/>
  <c r="W40" i="182" s="1"/>
  <c r="K40" i="182"/>
  <c r="H40" i="182"/>
  <c r="E40" i="182"/>
  <c r="V22" i="182"/>
  <c r="U22" i="182"/>
  <c r="S22" i="182"/>
  <c r="R22" i="182"/>
  <c r="Q19" i="182"/>
  <c r="K19" i="182"/>
  <c r="E22" i="182"/>
  <c r="H22" i="182"/>
  <c r="K22" i="182"/>
  <c r="N22" i="182"/>
  <c r="Q22" i="182"/>
  <c r="F23" i="182"/>
  <c r="G23" i="182"/>
  <c r="I23" i="182"/>
  <c r="J23" i="182"/>
  <c r="O23" i="182"/>
  <c r="P23" i="182"/>
  <c r="P255" i="182"/>
  <c r="O255" i="182"/>
  <c r="F253" i="182"/>
  <c r="D253" i="182"/>
  <c r="C253" i="182"/>
  <c r="P239" i="182"/>
  <c r="O239" i="182"/>
  <c r="J239" i="182"/>
  <c r="I239" i="182"/>
  <c r="G239" i="182"/>
  <c r="F239" i="182"/>
  <c r="D239" i="182"/>
  <c r="C239" i="182"/>
  <c r="P238" i="182"/>
  <c r="O238" i="182"/>
  <c r="J238" i="182"/>
  <c r="J255" i="182" s="1"/>
  <c r="I238" i="182"/>
  <c r="I255" i="182" s="1"/>
  <c r="G238" i="182"/>
  <c r="G255" i="182" s="1"/>
  <c r="F238" i="182"/>
  <c r="F255" i="182" s="1"/>
  <c r="D238" i="182"/>
  <c r="D255" i="182" s="1"/>
  <c r="C238" i="182"/>
  <c r="C255" i="182" s="1"/>
  <c r="P237" i="182"/>
  <c r="O237" i="182"/>
  <c r="J237" i="182"/>
  <c r="I237" i="182"/>
  <c r="G237" i="182"/>
  <c r="G254" i="182" s="1"/>
  <c r="F237" i="182"/>
  <c r="D237" i="182"/>
  <c r="C237" i="182"/>
  <c r="P236" i="182"/>
  <c r="P253" i="182" s="1"/>
  <c r="O236" i="182"/>
  <c r="O253" i="182" s="1"/>
  <c r="J236" i="182"/>
  <c r="J253" i="182" s="1"/>
  <c r="I236" i="182"/>
  <c r="I253" i="182" s="1"/>
  <c r="G236" i="182"/>
  <c r="G253" i="182" s="1"/>
  <c r="F236" i="182"/>
  <c r="D236" i="182"/>
  <c r="C236" i="182"/>
  <c r="P235" i="182"/>
  <c r="O235" i="182"/>
  <c r="J235" i="182"/>
  <c r="I235" i="182"/>
  <c r="G235" i="182"/>
  <c r="F235" i="182"/>
  <c r="D235" i="182"/>
  <c r="C235" i="182"/>
  <c r="P234" i="182"/>
  <c r="O234" i="182"/>
  <c r="J234" i="182"/>
  <c r="I234" i="182"/>
  <c r="G234" i="182"/>
  <c r="F234" i="182"/>
  <c r="D234" i="182"/>
  <c r="C234" i="182"/>
  <c r="P233" i="182"/>
  <c r="O233" i="182"/>
  <c r="J233" i="182"/>
  <c r="I233" i="182"/>
  <c r="G233" i="182"/>
  <c r="F233" i="182"/>
  <c r="D233" i="182"/>
  <c r="C233" i="182"/>
  <c r="P232" i="182"/>
  <c r="O232" i="182"/>
  <c r="J232" i="182"/>
  <c r="I232" i="182"/>
  <c r="G232" i="182"/>
  <c r="F232" i="182"/>
  <c r="D232" i="182"/>
  <c r="C232" i="182"/>
  <c r="P231" i="182"/>
  <c r="O231" i="182"/>
  <c r="J231" i="182"/>
  <c r="I231" i="182"/>
  <c r="G231" i="182"/>
  <c r="F231" i="182"/>
  <c r="D231" i="182"/>
  <c r="C231" i="182"/>
  <c r="P230" i="182"/>
  <c r="O230" i="182"/>
  <c r="J230" i="182"/>
  <c r="I230" i="182"/>
  <c r="G230" i="182"/>
  <c r="F230" i="182"/>
  <c r="D230" i="182"/>
  <c r="C230" i="182"/>
  <c r="P229" i="182"/>
  <c r="O229" i="182"/>
  <c r="J229" i="182"/>
  <c r="I229" i="182"/>
  <c r="G229" i="182"/>
  <c r="F229" i="182"/>
  <c r="D229" i="182"/>
  <c r="C229" i="182"/>
  <c r="P228" i="182"/>
  <c r="O228" i="182"/>
  <c r="J228" i="182"/>
  <c r="I228" i="182"/>
  <c r="G228" i="182"/>
  <c r="F228" i="182"/>
  <c r="D228" i="182"/>
  <c r="C228" i="182"/>
  <c r="P227" i="182"/>
  <c r="O227" i="182"/>
  <c r="J227" i="182"/>
  <c r="I227" i="182"/>
  <c r="G227" i="182"/>
  <c r="F227" i="182"/>
  <c r="D227" i="182"/>
  <c r="C227" i="182"/>
  <c r="P223" i="182"/>
  <c r="O223" i="182"/>
  <c r="J223" i="182"/>
  <c r="I223" i="182"/>
  <c r="G223" i="182"/>
  <c r="F223" i="182"/>
  <c r="D223" i="182"/>
  <c r="C223" i="182"/>
  <c r="P221" i="182"/>
  <c r="O221" i="182"/>
  <c r="J221" i="182"/>
  <c r="I221" i="182"/>
  <c r="G221" i="182"/>
  <c r="F221" i="182"/>
  <c r="D221" i="182"/>
  <c r="C221" i="182"/>
  <c r="P219" i="182"/>
  <c r="O219" i="182"/>
  <c r="J219" i="182"/>
  <c r="I219" i="182"/>
  <c r="G219" i="182"/>
  <c r="F219" i="182"/>
  <c r="D219" i="182"/>
  <c r="C219" i="182"/>
  <c r="P218" i="182"/>
  <c r="O218" i="182"/>
  <c r="J218" i="182"/>
  <c r="I218" i="182"/>
  <c r="G218" i="182"/>
  <c r="F218" i="182"/>
  <c r="D218" i="182"/>
  <c r="C218" i="182"/>
  <c r="P217" i="182"/>
  <c r="O217" i="182"/>
  <c r="J217" i="182"/>
  <c r="I217" i="182"/>
  <c r="G217" i="182"/>
  <c r="F217" i="182"/>
  <c r="D217" i="182"/>
  <c r="C217" i="182"/>
  <c r="P216" i="182"/>
  <c r="P249" i="182" s="1"/>
  <c r="O216" i="182"/>
  <c r="J216" i="182"/>
  <c r="I216" i="182"/>
  <c r="G216" i="182"/>
  <c r="F216" i="182"/>
  <c r="D216" i="182"/>
  <c r="C216" i="182"/>
  <c r="P215" i="182"/>
  <c r="O215" i="182"/>
  <c r="J215" i="182"/>
  <c r="I215" i="182"/>
  <c r="G215" i="182"/>
  <c r="F215" i="182"/>
  <c r="D215" i="182"/>
  <c r="C215" i="182"/>
  <c r="P214" i="182"/>
  <c r="O214" i="182"/>
  <c r="J214" i="182"/>
  <c r="I214" i="182"/>
  <c r="G214" i="182"/>
  <c r="F214" i="182"/>
  <c r="D214" i="182"/>
  <c r="C214" i="182"/>
  <c r="P213" i="182"/>
  <c r="O213" i="182"/>
  <c r="J213" i="182"/>
  <c r="I213" i="182"/>
  <c r="G213" i="182"/>
  <c r="F213" i="182"/>
  <c r="D213" i="182"/>
  <c r="C213" i="182"/>
  <c r="P212" i="182"/>
  <c r="O212" i="182"/>
  <c r="J212" i="182"/>
  <c r="I212" i="182"/>
  <c r="G212" i="182"/>
  <c r="F212" i="182"/>
  <c r="D212" i="182"/>
  <c r="C212" i="182"/>
  <c r="P211" i="182"/>
  <c r="O211" i="182"/>
  <c r="J211" i="182"/>
  <c r="I211" i="182"/>
  <c r="G211" i="182"/>
  <c r="F211" i="182"/>
  <c r="D211" i="182"/>
  <c r="C211" i="182"/>
  <c r="P207" i="182"/>
  <c r="P256" i="182" s="1"/>
  <c r="O207" i="182"/>
  <c r="J207" i="182"/>
  <c r="J256" i="182" s="1"/>
  <c r="I207" i="182"/>
  <c r="I256" i="182" s="1"/>
  <c r="G207" i="182"/>
  <c r="G256" i="182" s="1"/>
  <c r="F207" i="182"/>
  <c r="D207" i="182"/>
  <c r="D256" i="182" s="1"/>
  <c r="P205" i="182"/>
  <c r="O205" i="182"/>
  <c r="J205" i="182"/>
  <c r="J254" i="182" s="1"/>
  <c r="I205" i="182"/>
  <c r="I254" i="182" s="1"/>
  <c r="G205" i="182"/>
  <c r="F205" i="182"/>
  <c r="F254" i="182" s="1"/>
  <c r="D205" i="182"/>
  <c r="C205" i="182"/>
  <c r="C254" i="182" s="1"/>
  <c r="P203" i="182"/>
  <c r="P252" i="182" s="1"/>
  <c r="O203" i="182"/>
  <c r="O252" i="182" s="1"/>
  <c r="J203" i="182"/>
  <c r="J252" i="182" s="1"/>
  <c r="I203" i="182"/>
  <c r="I252" i="182" s="1"/>
  <c r="G203" i="182"/>
  <c r="G252" i="182" s="1"/>
  <c r="F203" i="182"/>
  <c r="F252" i="182" s="1"/>
  <c r="D203" i="182"/>
  <c r="D252" i="182" s="1"/>
  <c r="C203" i="182"/>
  <c r="C252" i="182" s="1"/>
  <c r="P202" i="182"/>
  <c r="P251" i="182" s="1"/>
  <c r="O202" i="182"/>
  <c r="O251" i="182" s="1"/>
  <c r="J202" i="182"/>
  <c r="J251" i="182" s="1"/>
  <c r="I202" i="182"/>
  <c r="I251" i="182" s="1"/>
  <c r="G202" i="182"/>
  <c r="G251" i="182" s="1"/>
  <c r="F202" i="182"/>
  <c r="F251" i="182" s="1"/>
  <c r="D202" i="182"/>
  <c r="D251" i="182" s="1"/>
  <c r="C202" i="182"/>
  <c r="C251" i="182" s="1"/>
  <c r="P201" i="182"/>
  <c r="P250" i="182" s="1"/>
  <c r="O201" i="182"/>
  <c r="J201" i="182"/>
  <c r="J250" i="182" s="1"/>
  <c r="I201" i="182"/>
  <c r="I250" i="182" s="1"/>
  <c r="G201" i="182"/>
  <c r="G250" i="182" s="1"/>
  <c r="F201" i="182"/>
  <c r="F250" i="182" s="1"/>
  <c r="D201" i="182"/>
  <c r="D250" i="182" s="1"/>
  <c r="C201" i="182"/>
  <c r="C250" i="182" s="1"/>
  <c r="P200" i="182"/>
  <c r="O200" i="182"/>
  <c r="O249" i="182" s="1"/>
  <c r="J200" i="182"/>
  <c r="J249" i="182" s="1"/>
  <c r="I200" i="182"/>
  <c r="I249" i="182" s="1"/>
  <c r="G200" i="182"/>
  <c r="F200" i="182"/>
  <c r="F249" i="182" s="1"/>
  <c r="D200" i="182"/>
  <c r="D249" i="182" s="1"/>
  <c r="C200" i="182"/>
  <c r="P199" i="182"/>
  <c r="P248" i="182" s="1"/>
  <c r="O199" i="182"/>
  <c r="O248" i="182" s="1"/>
  <c r="J199" i="182"/>
  <c r="J248" i="182" s="1"/>
  <c r="I199" i="182"/>
  <c r="I248" i="182" s="1"/>
  <c r="G199" i="182"/>
  <c r="G248" i="182" s="1"/>
  <c r="F199" i="182"/>
  <c r="F248" i="182" s="1"/>
  <c r="D199" i="182"/>
  <c r="D248" i="182" s="1"/>
  <c r="C199" i="182"/>
  <c r="C248" i="182" s="1"/>
  <c r="P198" i="182"/>
  <c r="P247" i="182" s="1"/>
  <c r="O198" i="182"/>
  <c r="O247" i="182" s="1"/>
  <c r="J198" i="182"/>
  <c r="J247" i="182" s="1"/>
  <c r="I198" i="182"/>
  <c r="I247" i="182" s="1"/>
  <c r="G198" i="182"/>
  <c r="G247" i="182" s="1"/>
  <c r="F198" i="182"/>
  <c r="F247" i="182" s="1"/>
  <c r="D198" i="182"/>
  <c r="D247" i="182" s="1"/>
  <c r="C198" i="182"/>
  <c r="C247" i="182" s="1"/>
  <c r="P197" i="182"/>
  <c r="O197" i="182"/>
  <c r="O246" i="182" s="1"/>
  <c r="J197" i="182"/>
  <c r="I197" i="182"/>
  <c r="I246" i="182" s="1"/>
  <c r="G197" i="182"/>
  <c r="G246" i="182" s="1"/>
  <c r="F197" i="182"/>
  <c r="D197" i="182"/>
  <c r="D246" i="182" s="1"/>
  <c r="C197" i="182"/>
  <c r="C246" i="182" s="1"/>
  <c r="P196" i="182"/>
  <c r="P245" i="182" s="1"/>
  <c r="O196" i="182"/>
  <c r="O245" i="182" s="1"/>
  <c r="J196" i="182"/>
  <c r="J245" i="182" s="1"/>
  <c r="I196" i="182"/>
  <c r="I245" i="182" s="1"/>
  <c r="G196" i="182"/>
  <c r="F196" i="182"/>
  <c r="F245" i="182" s="1"/>
  <c r="D196" i="182"/>
  <c r="D245" i="182" s="1"/>
  <c r="C196" i="182"/>
  <c r="C245" i="182" s="1"/>
  <c r="P195" i="182"/>
  <c r="P244" i="182" s="1"/>
  <c r="O195" i="182"/>
  <c r="J195" i="182"/>
  <c r="I195" i="182"/>
  <c r="G195" i="182"/>
  <c r="F195" i="182"/>
  <c r="E195" i="182"/>
  <c r="D195" i="182"/>
  <c r="C195" i="182"/>
  <c r="C244" i="182" s="1"/>
  <c r="U190" i="182"/>
  <c r="R190" i="182"/>
  <c r="Q190" i="182"/>
  <c r="M190" i="182"/>
  <c r="K190" i="182"/>
  <c r="H190" i="182"/>
  <c r="E190" i="182"/>
  <c r="Q189" i="182"/>
  <c r="M189" i="182"/>
  <c r="V189" i="182" s="1"/>
  <c r="L189" i="182"/>
  <c r="R189" i="182" s="1"/>
  <c r="K189" i="182"/>
  <c r="H189" i="182"/>
  <c r="E189" i="182"/>
  <c r="V188" i="182"/>
  <c r="S188" i="182"/>
  <c r="Q188" i="182"/>
  <c r="L188" i="182"/>
  <c r="N188" i="182" s="1"/>
  <c r="K188" i="182"/>
  <c r="H188" i="182"/>
  <c r="E188" i="182"/>
  <c r="V187" i="182"/>
  <c r="S187" i="182"/>
  <c r="Q187" i="182"/>
  <c r="L187" i="182"/>
  <c r="N187" i="182" s="1"/>
  <c r="K187" i="182"/>
  <c r="H187" i="182"/>
  <c r="E187" i="182"/>
  <c r="U186" i="182"/>
  <c r="R186" i="182"/>
  <c r="Q186" i="182"/>
  <c r="M186" i="182"/>
  <c r="S186" i="182" s="1"/>
  <c r="K186" i="182"/>
  <c r="H186" i="182"/>
  <c r="E186" i="182"/>
  <c r="U185" i="182"/>
  <c r="R185" i="182"/>
  <c r="Q185" i="182"/>
  <c r="M185" i="182"/>
  <c r="N185" i="182" s="1"/>
  <c r="K185" i="182"/>
  <c r="H185" i="182"/>
  <c r="E185" i="182"/>
  <c r="M184" i="182"/>
  <c r="L184" i="182"/>
  <c r="Q183" i="182"/>
  <c r="M183" i="182"/>
  <c r="V183" i="182" s="1"/>
  <c r="L183" i="182"/>
  <c r="K183" i="182"/>
  <c r="H183" i="182"/>
  <c r="E183" i="182"/>
  <c r="Q182" i="182"/>
  <c r="M182" i="182"/>
  <c r="L182" i="182"/>
  <c r="K182" i="182"/>
  <c r="H182" i="182"/>
  <c r="E182" i="182"/>
  <c r="U181" i="182"/>
  <c r="R181" i="182"/>
  <c r="Q181" i="182"/>
  <c r="M181" i="182"/>
  <c r="N181" i="182" s="1"/>
  <c r="K181" i="182"/>
  <c r="H181" i="182"/>
  <c r="E181" i="182"/>
  <c r="U180" i="182"/>
  <c r="R180" i="182"/>
  <c r="Q180" i="182"/>
  <c r="M180" i="182"/>
  <c r="K180" i="182"/>
  <c r="H180" i="182"/>
  <c r="E180" i="182"/>
  <c r="Q179" i="182"/>
  <c r="M179" i="182"/>
  <c r="V179" i="182" s="1"/>
  <c r="L179" i="182"/>
  <c r="K179" i="182"/>
  <c r="H179" i="182"/>
  <c r="E179" i="182"/>
  <c r="Q173" i="182"/>
  <c r="M173" i="182"/>
  <c r="S173" i="182" s="1"/>
  <c r="L173" i="182"/>
  <c r="R173" i="182" s="1"/>
  <c r="K173" i="182"/>
  <c r="H173" i="182"/>
  <c r="E173" i="182"/>
  <c r="Q172" i="182"/>
  <c r="M172" i="182"/>
  <c r="L172" i="182"/>
  <c r="U172" i="182" s="1"/>
  <c r="K172" i="182"/>
  <c r="H172" i="182"/>
  <c r="E172" i="182"/>
  <c r="V171" i="182"/>
  <c r="S171" i="182"/>
  <c r="Q171" i="182"/>
  <c r="L171" i="182"/>
  <c r="U171" i="182" s="1"/>
  <c r="K171" i="182"/>
  <c r="H171" i="182"/>
  <c r="E171" i="182"/>
  <c r="V170" i="182"/>
  <c r="S170" i="182"/>
  <c r="Q170" i="182"/>
  <c r="L170" i="182"/>
  <c r="R170" i="182" s="1"/>
  <c r="K170" i="182"/>
  <c r="H170" i="182"/>
  <c r="E170" i="182"/>
  <c r="Q169" i="182"/>
  <c r="M169" i="182"/>
  <c r="L169" i="182"/>
  <c r="U169" i="182" s="1"/>
  <c r="K169" i="182"/>
  <c r="H169" i="182"/>
  <c r="E169" i="182"/>
  <c r="Q168" i="182"/>
  <c r="M168" i="182"/>
  <c r="L168" i="182"/>
  <c r="R168" i="182" s="1"/>
  <c r="K168" i="182"/>
  <c r="H168" i="182"/>
  <c r="E168" i="182"/>
  <c r="Q167" i="182"/>
  <c r="M167" i="182"/>
  <c r="V167" i="182" s="1"/>
  <c r="L167" i="182"/>
  <c r="K167" i="182"/>
  <c r="H167" i="182"/>
  <c r="E167" i="182"/>
  <c r="Q166" i="182"/>
  <c r="M166" i="182"/>
  <c r="S166" i="182" s="1"/>
  <c r="L166" i="182"/>
  <c r="K166" i="182"/>
  <c r="H166" i="182"/>
  <c r="E166" i="182"/>
  <c r="Q165" i="182"/>
  <c r="M165" i="182"/>
  <c r="V165" i="182" s="1"/>
  <c r="L165" i="182"/>
  <c r="K165" i="182"/>
  <c r="H165" i="182"/>
  <c r="E165" i="182"/>
  <c r="Q164" i="182"/>
  <c r="M164" i="182"/>
  <c r="L164" i="182"/>
  <c r="U164" i="182" s="1"/>
  <c r="K164" i="182"/>
  <c r="H164" i="182"/>
  <c r="E164" i="182"/>
  <c r="Q163" i="182"/>
  <c r="M163" i="182"/>
  <c r="S163" i="182" s="1"/>
  <c r="L163" i="182"/>
  <c r="U163" i="182" s="1"/>
  <c r="K163" i="182"/>
  <c r="H163" i="182"/>
  <c r="E163" i="182"/>
  <c r="S160" i="182"/>
  <c r="V157" i="182"/>
  <c r="U157" i="182"/>
  <c r="S157" i="182"/>
  <c r="R157" i="182"/>
  <c r="N157" i="182"/>
  <c r="W157" i="182" s="1"/>
  <c r="K157" i="182"/>
  <c r="H157" i="182"/>
  <c r="E157" i="182"/>
  <c r="V145" i="182"/>
  <c r="S145" i="182"/>
  <c r="Q145" i="182"/>
  <c r="M145" i="182"/>
  <c r="L145" i="182"/>
  <c r="K145" i="182"/>
  <c r="H145" i="182"/>
  <c r="E145" i="182"/>
  <c r="Q141" i="182"/>
  <c r="M141" i="182"/>
  <c r="V141" i="182" s="1"/>
  <c r="L141" i="182"/>
  <c r="K141" i="182"/>
  <c r="H141" i="182"/>
  <c r="E141" i="182"/>
  <c r="Q140" i="182"/>
  <c r="M140" i="182"/>
  <c r="S140" i="182" s="1"/>
  <c r="L140" i="182"/>
  <c r="K140" i="182"/>
  <c r="H140" i="182"/>
  <c r="E140" i="182"/>
  <c r="Q139" i="182"/>
  <c r="M139" i="182"/>
  <c r="L139" i="182"/>
  <c r="U139" i="182" s="1"/>
  <c r="K139" i="182"/>
  <c r="H139" i="182"/>
  <c r="E139" i="182"/>
  <c r="Q138" i="182"/>
  <c r="M138" i="182"/>
  <c r="V138" i="182" s="1"/>
  <c r="L138" i="182"/>
  <c r="U138" i="182" s="1"/>
  <c r="K138" i="182"/>
  <c r="H138" i="182"/>
  <c r="E138" i="182"/>
  <c r="Q137" i="182"/>
  <c r="M137" i="182"/>
  <c r="L137" i="182"/>
  <c r="K137" i="182"/>
  <c r="Q136" i="182"/>
  <c r="Q235" i="182" s="1"/>
  <c r="M136" i="182"/>
  <c r="S136" i="182" s="1"/>
  <c r="L136" i="182"/>
  <c r="K136" i="182"/>
  <c r="H136" i="182"/>
  <c r="E136" i="182"/>
  <c r="Q135" i="182"/>
  <c r="M135" i="182"/>
  <c r="L135" i="182"/>
  <c r="K135" i="182"/>
  <c r="H135" i="182"/>
  <c r="E135" i="182"/>
  <c r="Q134" i="182"/>
  <c r="M134" i="182"/>
  <c r="L134" i="182"/>
  <c r="K134" i="182"/>
  <c r="H134" i="182"/>
  <c r="E134" i="182"/>
  <c r="Q133" i="182"/>
  <c r="M133" i="182"/>
  <c r="V133" i="182" s="1"/>
  <c r="L133" i="182"/>
  <c r="K133" i="182"/>
  <c r="H133" i="182"/>
  <c r="E133" i="182"/>
  <c r="Q132" i="182"/>
  <c r="M132" i="182"/>
  <c r="L132" i="182"/>
  <c r="K132" i="182"/>
  <c r="H132" i="182"/>
  <c r="E132" i="182"/>
  <c r="M131" i="182"/>
  <c r="L131" i="182"/>
  <c r="Q130" i="182"/>
  <c r="M130" i="182"/>
  <c r="L130" i="182"/>
  <c r="K130" i="182"/>
  <c r="H130" i="182"/>
  <c r="E130" i="182"/>
  <c r="Q129" i="182"/>
  <c r="M129" i="182"/>
  <c r="L129" i="182"/>
  <c r="K129" i="182"/>
  <c r="H129" i="182"/>
  <c r="E129" i="182"/>
  <c r="Q128" i="182"/>
  <c r="M128" i="182"/>
  <c r="M228" i="182" s="1"/>
  <c r="S228" i="182" s="1"/>
  <c r="L128" i="182"/>
  <c r="L228" i="182" s="1"/>
  <c r="K128" i="182"/>
  <c r="K228" i="182" s="1"/>
  <c r="H128" i="182"/>
  <c r="H228" i="182" s="1"/>
  <c r="E128" i="182"/>
  <c r="E228" i="182" s="1"/>
  <c r="S127" i="182"/>
  <c r="Q127" i="182"/>
  <c r="Q227" i="182" s="1"/>
  <c r="N127" i="182"/>
  <c r="M127" i="182"/>
  <c r="M227" i="182" s="1"/>
  <c r="L127" i="182"/>
  <c r="U127" i="182" s="1"/>
  <c r="K127" i="182"/>
  <c r="K227" i="182" s="1"/>
  <c r="H127" i="182"/>
  <c r="E127" i="182"/>
  <c r="E227" i="182" s="1"/>
  <c r="Q123" i="182"/>
  <c r="M123" i="182"/>
  <c r="L123" i="182"/>
  <c r="R123" i="182" s="1"/>
  <c r="K123" i="182"/>
  <c r="H123" i="182"/>
  <c r="E123" i="182"/>
  <c r="Q121" i="182"/>
  <c r="M121" i="182"/>
  <c r="S121" i="182" s="1"/>
  <c r="L121" i="182"/>
  <c r="U121" i="182" s="1"/>
  <c r="K121" i="182"/>
  <c r="H121" i="182"/>
  <c r="E121" i="182"/>
  <c r="Q119" i="182"/>
  <c r="M119" i="182"/>
  <c r="V119" i="182" s="1"/>
  <c r="L119" i="182"/>
  <c r="R119" i="182" s="1"/>
  <c r="K119" i="182"/>
  <c r="H119" i="182"/>
  <c r="E119" i="182"/>
  <c r="Q118" i="182"/>
  <c r="M118" i="182"/>
  <c r="V118" i="182" s="1"/>
  <c r="L118" i="182"/>
  <c r="R118" i="182" s="1"/>
  <c r="K118" i="182"/>
  <c r="H118" i="182"/>
  <c r="E118" i="182"/>
  <c r="Q117" i="182"/>
  <c r="M117" i="182"/>
  <c r="V117" i="182" s="1"/>
  <c r="L117" i="182"/>
  <c r="R117" i="182" s="1"/>
  <c r="K117" i="182"/>
  <c r="H117" i="182"/>
  <c r="E117" i="182"/>
  <c r="Q116" i="182"/>
  <c r="M116" i="182"/>
  <c r="L116" i="182"/>
  <c r="U116" i="182" s="1"/>
  <c r="K116" i="182"/>
  <c r="H116" i="182"/>
  <c r="E116" i="182"/>
  <c r="Q115" i="182"/>
  <c r="M115" i="182"/>
  <c r="L115" i="182"/>
  <c r="U115" i="182" s="1"/>
  <c r="K115" i="182"/>
  <c r="H115" i="182"/>
  <c r="E115" i="182"/>
  <c r="Q114" i="182"/>
  <c r="M114" i="182"/>
  <c r="S114" i="182" s="1"/>
  <c r="L114" i="182"/>
  <c r="U114" i="182" s="1"/>
  <c r="K114" i="182"/>
  <c r="H114" i="182"/>
  <c r="E114" i="182"/>
  <c r="M113" i="182"/>
  <c r="L113" i="182"/>
  <c r="Q112" i="182"/>
  <c r="M112" i="182"/>
  <c r="V112" i="182" s="1"/>
  <c r="L112" i="182"/>
  <c r="U112" i="182" s="1"/>
  <c r="K112" i="182"/>
  <c r="H112" i="182"/>
  <c r="E112" i="182"/>
  <c r="Q111" i="182"/>
  <c r="M111" i="182"/>
  <c r="L111" i="182"/>
  <c r="U111" i="182" s="1"/>
  <c r="K111" i="182"/>
  <c r="H111" i="182"/>
  <c r="E111" i="182"/>
  <c r="R110" i="182"/>
  <c r="Q110" i="182"/>
  <c r="M110" i="182"/>
  <c r="L110" i="182"/>
  <c r="K110" i="182"/>
  <c r="H110" i="182"/>
  <c r="E110" i="182"/>
  <c r="Q106" i="182"/>
  <c r="M106" i="182"/>
  <c r="S106" i="182" s="1"/>
  <c r="L106" i="182"/>
  <c r="U106" i="182" s="1"/>
  <c r="H106" i="182"/>
  <c r="E106" i="182"/>
  <c r="Q104" i="182"/>
  <c r="M104" i="182"/>
  <c r="S104" i="182" s="1"/>
  <c r="L104" i="182"/>
  <c r="K104" i="182"/>
  <c r="H104" i="182"/>
  <c r="E104" i="182"/>
  <c r="Q102" i="182"/>
  <c r="M102" i="182"/>
  <c r="S102" i="182" s="1"/>
  <c r="L102" i="182"/>
  <c r="U102" i="182" s="1"/>
  <c r="K102" i="182"/>
  <c r="H102" i="182"/>
  <c r="E102" i="182"/>
  <c r="Q101" i="182"/>
  <c r="M101" i="182"/>
  <c r="S101" i="182" s="1"/>
  <c r="L101" i="182"/>
  <c r="U101" i="182" s="1"/>
  <c r="K101" i="182"/>
  <c r="H101" i="182"/>
  <c r="E101" i="182"/>
  <c r="Q100" i="182"/>
  <c r="M100" i="182"/>
  <c r="V100" i="182" s="1"/>
  <c r="L100" i="182"/>
  <c r="K100" i="182"/>
  <c r="H100" i="182"/>
  <c r="E100" i="182"/>
  <c r="M99" i="182"/>
  <c r="L99" i="182"/>
  <c r="Q98" i="182"/>
  <c r="M98" i="182"/>
  <c r="L98" i="182"/>
  <c r="U98" i="182" s="1"/>
  <c r="K98" i="182"/>
  <c r="H98" i="182"/>
  <c r="E98" i="182"/>
  <c r="Q97" i="182"/>
  <c r="M97" i="182"/>
  <c r="S97" i="182" s="1"/>
  <c r="L97" i="182"/>
  <c r="U97" i="182" s="1"/>
  <c r="K97" i="182"/>
  <c r="H97" i="182"/>
  <c r="E97" i="182"/>
  <c r="Q96" i="182"/>
  <c r="M96" i="182"/>
  <c r="S96" i="182" s="1"/>
  <c r="L96" i="182"/>
  <c r="U96" i="182" s="1"/>
  <c r="K96" i="182"/>
  <c r="H96" i="182"/>
  <c r="E96" i="182"/>
  <c r="Q95" i="182"/>
  <c r="M95" i="182"/>
  <c r="V95" i="182" s="1"/>
  <c r="L95" i="182"/>
  <c r="K95" i="182"/>
  <c r="H95" i="182"/>
  <c r="E95" i="182"/>
  <c r="Q94" i="182"/>
  <c r="M94" i="182"/>
  <c r="V94" i="182" s="1"/>
  <c r="L94" i="182"/>
  <c r="R94" i="182" s="1"/>
  <c r="K94" i="182"/>
  <c r="H94" i="182"/>
  <c r="E94" i="182"/>
  <c r="U93" i="182"/>
  <c r="S93" i="182"/>
  <c r="Q93" i="182"/>
  <c r="N93" i="182"/>
  <c r="M93" i="182"/>
  <c r="V93" i="182" s="1"/>
  <c r="L93" i="182"/>
  <c r="R93" i="182" s="1"/>
  <c r="K93" i="182"/>
  <c r="K211" i="182" s="1"/>
  <c r="H93" i="182"/>
  <c r="E93" i="182"/>
  <c r="E211" i="182" s="1"/>
  <c r="V89" i="182"/>
  <c r="S89" i="182"/>
  <c r="Q89" i="182"/>
  <c r="L89" i="182"/>
  <c r="N89" i="182" s="1"/>
  <c r="K89" i="182"/>
  <c r="H89" i="182"/>
  <c r="E89" i="182"/>
  <c r="U87" i="182"/>
  <c r="R87" i="182"/>
  <c r="Q87" i="182"/>
  <c r="M87" i="182"/>
  <c r="S87" i="182" s="1"/>
  <c r="K87" i="182"/>
  <c r="H87" i="182"/>
  <c r="E87" i="182"/>
  <c r="U85" i="182"/>
  <c r="R85" i="182"/>
  <c r="Q85" i="182"/>
  <c r="M85" i="182"/>
  <c r="N85" i="182" s="1"/>
  <c r="K85" i="182"/>
  <c r="H85" i="182"/>
  <c r="E85" i="182"/>
  <c r="Q84" i="182"/>
  <c r="M84" i="182"/>
  <c r="S84" i="182" s="1"/>
  <c r="L84" i="182"/>
  <c r="K84" i="182"/>
  <c r="H84" i="182"/>
  <c r="E84" i="182"/>
  <c r="U83" i="182"/>
  <c r="R83" i="182"/>
  <c r="Q83" i="182"/>
  <c r="M83" i="182"/>
  <c r="S83" i="182" s="1"/>
  <c r="K83" i="182"/>
  <c r="H83" i="182"/>
  <c r="E83" i="182"/>
  <c r="Q82" i="182"/>
  <c r="M82" i="182"/>
  <c r="L82" i="182"/>
  <c r="U82" i="182" s="1"/>
  <c r="K82" i="182"/>
  <c r="H82" i="182"/>
  <c r="E82" i="182"/>
  <c r="V81" i="182"/>
  <c r="U81" i="182"/>
  <c r="S81" i="182"/>
  <c r="R81" i="182"/>
  <c r="Q81" i="182"/>
  <c r="N81" i="182"/>
  <c r="K81" i="182"/>
  <c r="H81" i="182"/>
  <c r="E81" i="182"/>
  <c r="Q80" i="182"/>
  <c r="M80" i="182"/>
  <c r="L80" i="182"/>
  <c r="K80" i="182"/>
  <c r="H80" i="182"/>
  <c r="E80" i="182"/>
  <c r="M79" i="182"/>
  <c r="L79" i="182"/>
  <c r="K79" i="182"/>
  <c r="Q73" i="182"/>
  <c r="M73" i="182"/>
  <c r="V73" i="182" s="1"/>
  <c r="L73" i="182"/>
  <c r="U73" i="182" s="1"/>
  <c r="K73" i="182"/>
  <c r="H73" i="182"/>
  <c r="E73" i="182"/>
  <c r="M72" i="182"/>
  <c r="L72" i="182"/>
  <c r="Q71" i="182"/>
  <c r="M71" i="182"/>
  <c r="V71" i="182" s="1"/>
  <c r="L71" i="182"/>
  <c r="U71" i="182" s="1"/>
  <c r="K71" i="182"/>
  <c r="H71" i="182"/>
  <c r="E71" i="182"/>
  <c r="Q69" i="182"/>
  <c r="M69" i="182"/>
  <c r="V69" i="182" s="1"/>
  <c r="L69" i="182"/>
  <c r="U69" i="182" s="1"/>
  <c r="K69" i="182"/>
  <c r="H69" i="182"/>
  <c r="E69" i="182"/>
  <c r="M68" i="182"/>
  <c r="L68" i="182"/>
  <c r="Q67" i="182"/>
  <c r="M67" i="182"/>
  <c r="S67" i="182" s="1"/>
  <c r="L67" i="182"/>
  <c r="K67" i="182"/>
  <c r="H67" i="182"/>
  <c r="E67" i="182"/>
  <c r="Q66" i="182"/>
  <c r="M66" i="182"/>
  <c r="L66" i="182"/>
  <c r="U66" i="182" s="1"/>
  <c r="K66" i="182"/>
  <c r="H66" i="182"/>
  <c r="E66" i="182"/>
  <c r="M65" i="182"/>
  <c r="L65" i="182"/>
  <c r="Q64" i="182"/>
  <c r="M64" i="182"/>
  <c r="S64" i="182" s="1"/>
  <c r="L64" i="182"/>
  <c r="K64" i="182"/>
  <c r="H64" i="182"/>
  <c r="E64" i="182"/>
  <c r="Q63" i="182"/>
  <c r="M63" i="182"/>
  <c r="L63" i="182"/>
  <c r="Q62" i="182"/>
  <c r="M62" i="182"/>
  <c r="L62" i="182"/>
  <c r="Q61" i="182"/>
  <c r="M61" i="182"/>
  <c r="L61" i="182"/>
  <c r="Q60" i="182"/>
  <c r="M60" i="182"/>
  <c r="L60" i="182"/>
  <c r="Q59" i="182"/>
  <c r="M59" i="182"/>
  <c r="L59" i="182"/>
  <c r="Q58" i="182"/>
  <c r="Q211" i="182" s="1"/>
  <c r="M58" i="182"/>
  <c r="L58" i="182"/>
  <c r="Q54" i="182"/>
  <c r="M54" i="182"/>
  <c r="S54" i="182" s="1"/>
  <c r="L54" i="182"/>
  <c r="K54" i="182"/>
  <c r="H54" i="182"/>
  <c r="E54" i="182"/>
  <c r="Q52" i="182"/>
  <c r="M52" i="182"/>
  <c r="V52" i="182" s="1"/>
  <c r="L52" i="182"/>
  <c r="U52" i="182" s="1"/>
  <c r="K52" i="182"/>
  <c r="H52" i="182"/>
  <c r="E52" i="182"/>
  <c r="Q50" i="182"/>
  <c r="M50" i="182"/>
  <c r="V50" i="182" s="1"/>
  <c r="L50" i="182"/>
  <c r="U50" i="182" s="1"/>
  <c r="K50" i="182"/>
  <c r="H50" i="182"/>
  <c r="E50" i="182"/>
  <c r="V49" i="182"/>
  <c r="S49" i="182"/>
  <c r="Q49" i="182"/>
  <c r="L49" i="182"/>
  <c r="N49" i="182" s="1"/>
  <c r="K49" i="182"/>
  <c r="H49" i="182"/>
  <c r="E49" i="182"/>
  <c r="Q48" i="182"/>
  <c r="M48" i="182"/>
  <c r="S48" i="182" s="1"/>
  <c r="L48" i="182"/>
  <c r="H48" i="182"/>
  <c r="E48" i="182"/>
  <c r="Q47" i="182"/>
  <c r="M47" i="182"/>
  <c r="V47" i="182" s="1"/>
  <c r="L47" i="182"/>
  <c r="R47" i="182" s="1"/>
  <c r="H47" i="182"/>
  <c r="E47" i="182"/>
  <c r="Q46" i="182"/>
  <c r="M46" i="182"/>
  <c r="V46" i="182" s="1"/>
  <c r="L46" i="182"/>
  <c r="H46" i="182"/>
  <c r="E46" i="182"/>
  <c r="Q45" i="182"/>
  <c r="M45" i="182"/>
  <c r="L45" i="182"/>
  <c r="U45" i="182" s="1"/>
  <c r="H45" i="182"/>
  <c r="E45" i="182"/>
  <c r="Q44" i="182"/>
  <c r="M44" i="182"/>
  <c r="V44" i="182" s="1"/>
  <c r="L44" i="182"/>
  <c r="K44" i="182"/>
  <c r="H44" i="182"/>
  <c r="E44" i="182"/>
  <c r="Q38" i="182"/>
  <c r="M38" i="182"/>
  <c r="V38" i="182" s="1"/>
  <c r="L38" i="182"/>
  <c r="U38" i="182" s="1"/>
  <c r="K38" i="182"/>
  <c r="H38" i="182"/>
  <c r="E38" i="182"/>
  <c r="Q36" i="182"/>
  <c r="M36" i="182"/>
  <c r="L36" i="182"/>
  <c r="U36" i="182" s="1"/>
  <c r="K36" i="182"/>
  <c r="H36" i="182"/>
  <c r="E36" i="182"/>
  <c r="Q34" i="182"/>
  <c r="M34" i="182"/>
  <c r="V34" i="182" s="1"/>
  <c r="L34" i="182"/>
  <c r="R34" i="182" s="1"/>
  <c r="K34" i="182"/>
  <c r="H34" i="182"/>
  <c r="E34" i="182"/>
  <c r="M33" i="182"/>
  <c r="L33" i="182"/>
  <c r="Q32" i="182"/>
  <c r="M32" i="182"/>
  <c r="V32" i="182" s="1"/>
  <c r="L32" i="182"/>
  <c r="R32" i="182" s="1"/>
  <c r="K32" i="182"/>
  <c r="H32" i="182"/>
  <c r="E32" i="182"/>
  <c r="Q31" i="182"/>
  <c r="M31" i="182"/>
  <c r="V31" i="182" s="1"/>
  <c r="L31" i="182"/>
  <c r="U31" i="182" s="1"/>
  <c r="K31" i="182"/>
  <c r="H31" i="182"/>
  <c r="E31" i="182"/>
  <c r="Q30" i="182"/>
  <c r="M30" i="182"/>
  <c r="V30" i="182" s="1"/>
  <c r="L30" i="182"/>
  <c r="U30" i="182" s="1"/>
  <c r="K30" i="182"/>
  <c r="H30" i="182"/>
  <c r="E30" i="182"/>
  <c r="Q29" i="182"/>
  <c r="M29" i="182"/>
  <c r="V29" i="182" s="1"/>
  <c r="L29" i="182"/>
  <c r="U29" i="182" s="1"/>
  <c r="K29" i="182"/>
  <c r="H29" i="182"/>
  <c r="E29" i="182"/>
  <c r="Q28" i="182"/>
  <c r="M28" i="182"/>
  <c r="L28" i="182"/>
  <c r="U28" i="182" s="1"/>
  <c r="K28" i="182"/>
  <c r="H28" i="182"/>
  <c r="E28" i="182"/>
  <c r="Q27" i="182"/>
  <c r="M27" i="182"/>
  <c r="S27" i="182" s="1"/>
  <c r="L27" i="182"/>
  <c r="U27" i="182" s="1"/>
  <c r="K27" i="182"/>
  <c r="H27" i="182"/>
  <c r="E27" i="182"/>
  <c r="Q26" i="182"/>
  <c r="M26" i="182"/>
  <c r="L26" i="182"/>
  <c r="L196" i="182" s="1"/>
  <c r="K26" i="182"/>
  <c r="K196" i="182" s="1"/>
  <c r="H26" i="182"/>
  <c r="H196" i="182" s="1"/>
  <c r="E26" i="182"/>
  <c r="E196" i="182" s="1"/>
  <c r="M25" i="182"/>
  <c r="N25" i="182" s="1"/>
  <c r="L25" i="182"/>
  <c r="Q24" i="182"/>
  <c r="M24" i="182"/>
  <c r="N24" i="182" s="1"/>
  <c r="L24" i="182"/>
  <c r="L195" i="182" s="1"/>
  <c r="U195" i="182" s="1"/>
  <c r="K24" i="182"/>
  <c r="K195" i="182" s="1"/>
  <c r="H24" i="182"/>
  <c r="H195" i="182" s="1"/>
  <c r="E24" i="182"/>
  <c r="Q20" i="182"/>
  <c r="M20" i="182"/>
  <c r="S20" i="182" s="1"/>
  <c r="L20" i="182"/>
  <c r="K20" i="182"/>
  <c r="H20" i="182"/>
  <c r="E20" i="182"/>
  <c r="M19" i="182"/>
  <c r="L19" i="182"/>
  <c r="Q18" i="182"/>
  <c r="M18" i="182"/>
  <c r="V18" i="182" s="1"/>
  <c r="L18" i="182"/>
  <c r="K18" i="182"/>
  <c r="H18" i="182"/>
  <c r="E18" i="182"/>
  <c r="Q16" i="182"/>
  <c r="M16" i="182"/>
  <c r="L16" i="182"/>
  <c r="K16" i="182"/>
  <c r="H16" i="182"/>
  <c r="E16" i="182"/>
  <c r="Q15" i="182"/>
  <c r="M15" i="182"/>
  <c r="L15" i="182"/>
  <c r="K15" i="182"/>
  <c r="H15" i="182"/>
  <c r="E15" i="182"/>
  <c r="Q14" i="182"/>
  <c r="M14" i="182"/>
  <c r="V14" i="182" s="1"/>
  <c r="L14" i="182"/>
  <c r="U14" i="182" s="1"/>
  <c r="K14" i="182"/>
  <c r="H14" i="182"/>
  <c r="E14" i="182"/>
  <c r="Q13" i="182"/>
  <c r="M13" i="182"/>
  <c r="L13" i="182"/>
  <c r="R13" i="182" s="1"/>
  <c r="K13" i="182"/>
  <c r="H13" i="182"/>
  <c r="E13" i="182"/>
  <c r="Q12" i="182"/>
  <c r="M12" i="182"/>
  <c r="L12" i="182"/>
  <c r="R12" i="182" s="1"/>
  <c r="K12" i="182"/>
  <c r="H12" i="182"/>
  <c r="E12" i="182"/>
  <c r="Q11" i="182"/>
  <c r="M11" i="182"/>
  <c r="L11" i="182"/>
  <c r="K11" i="182"/>
  <c r="H11" i="182"/>
  <c r="E11" i="182"/>
  <c r="Q10" i="182"/>
  <c r="M10" i="182"/>
  <c r="N10" i="182" s="1"/>
  <c r="L10" i="182"/>
  <c r="K10" i="182"/>
  <c r="H10" i="182"/>
  <c r="E10" i="182"/>
  <c r="F58" i="181"/>
  <c r="D58" i="181"/>
  <c r="E58" i="181" s="1"/>
  <c r="C58" i="181"/>
  <c r="G57" i="181"/>
  <c r="E57" i="181"/>
  <c r="G55" i="181"/>
  <c r="E55" i="181"/>
  <c r="G54" i="181"/>
  <c r="E54" i="181"/>
  <c r="G53" i="181"/>
  <c r="E53" i="181"/>
  <c r="G52" i="181"/>
  <c r="E52" i="181"/>
  <c r="G51" i="181"/>
  <c r="E51" i="181"/>
  <c r="G49" i="181"/>
  <c r="E49" i="181"/>
  <c r="G48" i="181"/>
  <c r="E48" i="181"/>
  <c r="G47" i="181"/>
  <c r="E47" i="181"/>
  <c r="G46" i="181"/>
  <c r="E46" i="181"/>
  <c r="G45" i="181"/>
  <c r="E45" i="181"/>
  <c r="G44" i="181"/>
  <c r="E44" i="181"/>
  <c r="F43" i="181"/>
  <c r="D43" i="181"/>
  <c r="C43" i="181"/>
  <c r="E42" i="181"/>
  <c r="E39" i="181"/>
  <c r="G38" i="181"/>
  <c r="E38" i="181"/>
  <c r="G37" i="181"/>
  <c r="E37" i="181"/>
  <c r="G36" i="181"/>
  <c r="E36" i="181"/>
  <c r="E35" i="181"/>
  <c r="G34" i="181"/>
  <c r="E34" i="181"/>
  <c r="G33" i="181"/>
  <c r="E33" i="181"/>
  <c r="G30" i="181"/>
  <c r="E30" i="181"/>
  <c r="G29" i="181"/>
  <c r="E29" i="181"/>
  <c r="G28" i="181"/>
  <c r="E28" i="181"/>
  <c r="G27" i="181"/>
  <c r="E27" i="181"/>
  <c r="G26" i="181"/>
  <c r="E26" i="181"/>
  <c r="G25" i="181"/>
  <c r="E25" i="181"/>
  <c r="G24" i="181"/>
  <c r="E24" i="181"/>
  <c r="G23" i="181"/>
  <c r="E23" i="181"/>
  <c r="G19" i="181"/>
  <c r="E19" i="181"/>
  <c r="G18" i="181"/>
  <c r="E18" i="181"/>
  <c r="G17" i="181"/>
  <c r="E17" i="181"/>
  <c r="G16" i="181"/>
  <c r="E16" i="181"/>
  <c r="G15" i="181"/>
  <c r="E15" i="181"/>
  <c r="G14" i="181"/>
  <c r="E14" i="181"/>
  <c r="G13" i="181"/>
  <c r="E13" i="181"/>
  <c r="G12" i="181"/>
  <c r="E12" i="181"/>
  <c r="G11" i="181"/>
  <c r="E11" i="181"/>
  <c r="F10" i="181"/>
  <c r="D10" i="181"/>
  <c r="C10" i="181"/>
  <c r="G9" i="181"/>
  <c r="E9" i="181"/>
  <c r="G7" i="181"/>
  <c r="E7" i="181"/>
  <c r="G6" i="181"/>
  <c r="E6" i="181"/>
  <c r="G5" i="181"/>
  <c r="E5" i="181"/>
  <c r="G4" i="181"/>
  <c r="E4" i="181"/>
  <c r="D57" i="179"/>
  <c r="C57" i="179"/>
  <c r="B57" i="179"/>
  <c r="E57" i="179" s="1"/>
  <c r="E56" i="179"/>
  <c r="E55" i="179"/>
  <c r="E54" i="179"/>
  <c r="E53" i="179"/>
  <c r="E14" i="179" s="1"/>
  <c r="D52" i="179"/>
  <c r="C52" i="179"/>
  <c r="B52" i="179"/>
  <c r="E52" i="179" s="1"/>
  <c r="E51" i="179"/>
  <c r="E50" i="179"/>
  <c r="E49" i="179"/>
  <c r="E48" i="179"/>
  <c r="E9" i="179" s="1"/>
  <c r="D47" i="179"/>
  <c r="C47" i="179"/>
  <c r="C58" i="179" s="1"/>
  <c r="B47" i="179"/>
  <c r="E46" i="179"/>
  <c r="E45" i="179"/>
  <c r="E44" i="179"/>
  <c r="E38" i="179"/>
  <c r="D38" i="179"/>
  <c r="D18" i="179" s="1"/>
  <c r="C38" i="179"/>
  <c r="C18" i="179" s="1"/>
  <c r="B38" i="179"/>
  <c r="B18" i="179" s="1"/>
  <c r="E37" i="179"/>
  <c r="E36" i="179"/>
  <c r="E35" i="179"/>
  <c r="E34" i="179"/>
  <c r="D33" i="179"/>
  <c r="C33" i="179"/>
  <c r="E33" i="179" s="1"/>
  <c r="B33" i="179"/>
  <c r="E32" i="179"/>
  <c r="E31" i="179"/>
  <c r="E30" i="179"/>
  <c r="E29" i="179"/>
  <c r="D28" i="179"/>
  <c r="D39" i="179" s="1"/>
  <c r="C28" i="179"/>
  <c r="B28" i="179"/>
  <c r="E27" i="179"/>
  <c r="E7" i="179" s="1"/>
  <c r="E26" i="179"/>
  <c r="E25" i="179"/>
  <c r="D17" i="179"/>
  <c r="C17" i="179"/>
  <c r="B17" i="179"/>
  <c r="E16" i="179"/>
  <c r="D16" i="179"/>
  <c r="C16" i="179"/>
  <c r="B16" i="179"/>
  <c r="D15" i="179"/>
  <c r="C15" i="179"/>
  <c r="B15" i="179"/>
  <c r="D14" i="179"/>
  <c r="C14" i="179"/>
  <c r="B14" i="179"/>
  <c r="D13" i="179"/>
  <c r="D12" i="179"/>
  <c r="C12" i="179"/>
  <c r="B12" i="179"/>
  <c r="E11" i="179"/>
  <c r="D11" i="179"/>
  <c r="C11" i="179"/>
  <c r="B11" i="179"/>
  <c r="E10" i="179"/>
  <c r="D10" i="179"/>
  <c r="C10" i="179"/>
  <c r="B10" i="179"/>
  <c r="D9" i="179"/>
  <c r="C9" i="179"/>
  <c r="B9" i="179"/>
  <c r="D7" i="179"/>
  <c r="C7" i="179"/>
  <c r="B7" i="179"/>
  <c r="E6" i="179"/>
  <c r="D6" i="179"/>
  <c r="C6" i="179"/>
  <c r="B6" i="179"/>
  <c r="D5" i="179"/>
  <c r="C5" i="179"/>
  <c r="B5" i="179"/>
  <c r="AW58" i="178"/>
  <c r="AW59" i="178" s="1"/>
  <c r="AV58" i="178"/>
  <c r="AW57" i="178"/>
  <c r="AV57" i="178"/>
  <c r="AW56" i="178"/>
  <c r="AV56" i="178"/>
  <c r="AW55" i="178"/>
  <c r="AV55" i="178"/>
  <c r="AV59" i="178" s="1"/>
  <c r="AW53" i="178"/>
  <c r="AV53" i="178"/>
  <c r="AW52" i="178"/>
  <c r="AV52" i="178"/>
  <c r="AW51" i="178"/>
  <c r="AV51" i="178"/>
  <c r="AW50" i="178"/>
  <c r="AV50" i="178"/>
  <c r="AV10" i="178" s="1"/>
  <c r="AW48" i="178"/>
  <c r="AV48" i="178"/>
  <c r="AV8" i="178" s="1"/>
  <c r="AW47" i="178"/>
  <c r="AW49" i="178" s="1"/>
  <c r="AV47" i="178"/>
  <c r="AW46" i="178"/>
  <c r="AV46" i="178"/>
  <c r="AW39" i="178"/>
  <c r="AV39" i="178"/>
  <c r="AW38" i="178"/>
  <c r="AV38" i="178"/>
  <c r="AW37" i="178"/>
  <c r="AV37" i="178"/>
  <c r="AW36" i="178"/>
  <c r="AV36" i="178"/>
  <c r="AW34" i="178"/>
  <c r="AW13" i="178" s="1"/>
  <c r="AV34" i="178"/>
  <c r="AV35" i="178" s="1"/>
  <c r="AW33" i="178"/>
  <c r="AW35" i="178" s="1"/>
  <c r="AV33" i="178"/>
  <c r="AW32" i="178"/>
  <c r="AV32" i="178"/>
  <c r="AV11" i="178" s="1"/>
  <c r="AW31" i="178"/>
  <c r="AV31" i="178"/>
  <c r="AW27" i="178"/>
  <c r="AW30" i="178" s="1"/>
  <c r="AW28" i="178"/>
  <c r="AW29" i="178"/>
  <c r="AV28" i="178"/>
  <c r="AV29" i="178"/>
  <c r="AV30" i="178" s="1"/>
  <c r="AV27" i="178"/>
  <c r="AW54" i="178"/>
  <c r="AV49" i="178"/>
  <c r="AW40" i="178"/>
  <c r="AR60" i="178"/>
  <c r="AS60" i="178"/>
  <c r="AS20" i="178" s="1"/>
  <c r="AT60" i="178"/>
  <c r="AU60" i="178"/>
  <c r="AR59" i="178"/>
  <c r="AS59" i="178"/>
  <c r="AT59" i="178"/>
  <c r="AU59" i="178"/>
  <c r="AR54" i="178"/>
  <c r="AS54" i="178"/>
  <c r="AS14" i="178" s="1"/>
  <c r="AT54" i="178"/>
  <c r="AT14" i="178" s="1"/>
  <c r="AU54" i="178"/>
  <c r="AU14" i="178" s="1"/>
  <c r="AR49" i="178"/>
  <c r="AS49" i="178"/>
  <c r="AS9" i="178" s="1"/>
  <c r="AT49" i="178"/>
  <c r="AU49" i="178"/>
  <c r="AR41" i="178"/>
  <c r="AS41" i="178"/>
  <c r="AT41" i="178"/>
  <c r="AU41" i="178"/>
  <c r="AU20" i="178" s="1"/>
  <c r="AR40" i="178"/>
  <c r="AR19" i="178" s="1"/>
  <c r="AS40" i="178"/>
  <c r="AT40" i="178"/>
  <c r="AU40" i="178"/>
  <c r="AR35" i="178"/>
  <c r="AR14" i="178" s="1"/>
  <c r="AS35" i="178"/>
  <c r="AT35" i="178"/>
  <c r="AU35" i="178"/>
  <c r="AR30" i="178"/>
  <c r="AS30" i="178"/>
  <c r="AT30" i="178"/>
  <c r="AT9" i="178" s="1"/>
  <c r="AU30" i="178"/>
  <c r="AR20" i="178"/>
  <c r="AU19" i="178"/>
  <c r="AS19" i="178"/>
  <c r="AU18" i="178"/>
  <c r="AT18" i="178"/>
  <c r="AS18" i="178"/>
  <c r="AR18" i="178"/>
  <c r="AU17" i="178"/>
  <c r="AT17" i="178"/>
  <c r="AS17" i="178"/>
  <c r="AR17" i="178"/>
  <c r="AU16" i="178"/>
  <c r="AT16" i="178"/>
  <c r="AS16" i="178"/>
  <c r="AR16" i="178"/>
  <c r="AU15" i="178"/>
  <c r="AT15" i="178"/>
  <c r="AS15" i="178"/>
  <c r="AR15" i="178"/>
  <c r="AU13" i="178"/>
  <c r="AT13" i="178"/>
  <c r="AS13" i="178"/>
  <c r="AR13" i="178"/>
  <c r="AU12" i="178"/>
  <c r="AT12" i="178"/>
  <c r="AS12" i="178"/>
  <c r="AR12" i="178"/>
  <c r="AU11" i="178"/>
  <c r="AT11" i="178"/>
  <c r="AS11" i="178"/>
  <c r="AR11" i="178"/>
  <c r="AU10" i="178"/>
  <c r="AT10" i="178"/>
  <c r="AS10" i="178"/>
  <c r="AR10" i="178"/>
  <c r="AU9" i="178"/>
  <c r="AR9" i="178"/>
  <c r="AU8" i="178"/>
  <c r="AT8" i="178"/>
  <c r="AS8" i="178"/>
  <c r="AR8" i="178"/>
  <c r="AU7" i="178"/>
  <c r="AT7" i="178"/>
  <c r="AS7" i="178"/>
  <c r="AR7" i="178"/>
  <c r="AU6" i="178"/>
  <c r="AT6" i="178"/>
  <c r="AS6" i="178"/>
  <c r="AR6" i="178"/>
  <c r="AQ60" i="178"/>
  <c r="AP60" i="178"/>
  <c r="AO60" i="178"/>
  <c r="AN60" i="178"/>
  <c r="AM60" i="178"/>
  <c r="AL60" i="178"/>
  <c r="AL20" i="178" s="1"/>
  <c r="AK60" i="178"/>
  <c r="AJ60" i="178"/>
  <c r="AI60" i="178"/>
  <c r="AH60" i="178"/>
  <c r="AG60" i="178"/>
  <c r="AF60" i="178"/>
  <c r="AE60" i="178"/>
  <c r="AD60" i="178"/>
  <c r="AD20" i="178" s="1"/>
  <c r="AC60" i="178"/>
  <c r="AB60" i="178"/>
  <c r="AA60" i="178"/>
  <c r="Z60" i="178"/>
  <c r="Y60" i="178"/>
  <c r="X60" i="178"/>
  <c r="W60" i="178"/>
  <c r="V60" i="178"/>
  <c r="V20" i="178" s="1"/>
  <c r="U60" i="178"/>
  <c r="T60" i="178"/>
  <c r="S60" i="178"/>
  <c r="R60" i="178"/>
  <c r="Q60" i="178"/>
  <c r="P60" i="178"/>
  <c r="O60" i="178"/>
  <c r="N60" i="178"/>
  <c r="N20" i="178" s="1"/>
  <c r="M60" i="178"/>
  <c r="L60" i="178"/>
  <c r="K60" i="178"/>
  <c r="J60" i="178"/>
  <c r="I60" i="178"/>
  <c r="H60" i="178"/>
  <c r="G60" i="178"/>
  <c r="F60" i="178"/>
  <c r="F20" i="178" s="1"/>
  <c r="E60" i="178"/>
  <c r="D60" i="178"/>
  <c r="C60" i="178"/>
  <c r="B60" i="178"/>
  <c r="AQ59" i="178"/>
  <c r="AP59" i="178"/>
  <c r="AO59" i="178"/>
  <c r="AN59" i="178"/>
  <c r="AM59" i="178"/>
  <c r="AL59" i="178"/>
  <c r="AK59" i="178"/>
  <c r="AJ59" i="178"/>
  <c r="AI59" i="178"/>
  <c r="AH59" i="178"/>
  <c r="AG59" i="178"/>
  <c r="AF59" i="178"/>
  <c r="AE59" i="178"/>
  <c r="AD59" i="178"/>
  <c r="AC59" i="178"/>
  <c r="AB59" i="178"/>
  <c r="AA59" i="178"/>
  <c r="Z59" i="178"/>
  <c r="Y59" i="178"/>
  <c r="X59" i="178"/>
  <c r="W59" i="178"/>
  <c r="V59" i="178"/>
  <c r="U59" i="178"/>
  <c r="T59" i="178"/>
  <c r="S59" i="178"/>
  <c r="R59" i="178"/>
  <c r="Q59" i="178"/>
  <c r="P59" i="178"/>
  <c r="O59" i="178"/>
  <c r="N59" i="178"/>
  <c r="M59" i="178"/>
  <c r="L59" i="178"/>
  <c r="K59" i="178"/>
  <c r="J59" i="178"/>
  <c r="I59" i="178"/>
  <c r="H59" i="178"/>
  <c r="G59" i="178"/>
  <c r="F59" i="178"/>
  <c r="E59" i="178"/>
  <c r="D59" i="178"/>
  <c r="C59" i="178"/>
  <c r="B59" i="178"/>
  <c r="AQ54" i="178"/>
  <c r="AP54" i="178"/>
  <c r="AO54" i="178"/>
  <c r="AN54" i="178"/>
  <c r="AM54" i="178"/>
  <c r="AL54" i="178"/>
  <c r="AK54" i="178"/>
  <c r="AJ54" i="178"/>
  <c r="AI54" i="178"/>
  <c r="AH54" i="178"/>
  <c r="AG54" i="178"/>
  <c r="AF54" i="178"/>
  <c r="AE54" i="178"/>
  <c r="AD54" i="178"/>
  <c r="AC54" i="178"/>
  <c r="AB54" i="178"/>
  <c r="AA54" i="178"/>
  <c r="Z54" i="178"/>
  <c r="Y54" i="178"/>
  <c r="X54" i="178"/>
  <c r="W54" i="178"/>
  <c r="V54" i="178"/>
  <c r="U54" i="178"/>
  <c r="T54" i="178"/>
  <c r="S54" i="178"/>
  <c r="R54" i="178"/>
  <c r="Q54" i="178"/>
  <c r="P54" i="178"/>
  <c r="O54" i="178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B54" i="178"/>
  <c r="AQ49" i="178"/>
  <c r="AP49" i="178"/>
  <c r="AO49" i="178"/>
  <c r="AN49" i="178"/>
  <c r="AM49" i="178"/>
  <c r="AL49" i="178"/>
  <c r="AK49" i="178"/>
  <c r="AJ49" i="178"/>
  <c r="AI49" i="178"/>
  <c r="AH49" i="178"/>
  <c r="AG49" i="178"/>
  <c r="AF49" i="178"/>
  <c r="AE49" i="178"/>
  <c r="AD49" i="178"/>
  <c r="AC49" i="178"/>
  <c r="AB49" i="178"/>
  <c r="AA49" i="178"/>
  <c r="Z49" i="178"/>
  <c r="Y49" i="178"/>
  <c r="X49" i="178"/>
  <c r="W49" i="178"/>
  <c r="V49" i="178"/>
  <c r="U49" i="178"/>
  <c r="T49" i="178"/>
  <c r="S49" i="178"/>
  <c r="R49" i="178"/>
  <c r="Q49" i="178"/>
  <c r="P49" i="178"/>
  <c r="O49" i="178"/>
  <c r="N49" i="178"/>
  <c r="M49" i="178"/>
  <c r="L49" i="178"/>
  <c r="K49" i="178"/>
  <c r="J49" i="178"/>
  <c r="I49" i="178"/>
  <c r="H49" i="178"/>
  <c r="G49" i="178"/>
  <c r="F49" i="178"/>
  <c r="E49" i="178"/>
  <c r="D49" i="178"/>
  <c r="C49" i="178"/>
  <c r="B49" i="178"/>
  <c r="AQ41" i="178"/>
  <c r="AQ20" i="178" s="1"/>
  <c r="AP41" i="178"/>
  <c r="AP20" i="178" s="1"/>
  <c r="AO41" i="178"/>
  <c r="AN41" i="178"/>
  <c r="AM41" i="178"/>
  <c r="AL41" i="178"/>
  <c r="AK41" i="178"/>
  <c r="AJ41" i="178"/>
  <c r="AJ20" i="178" s="1"/>
  <c r="AI41" i="178"/>
  <c r="AI20" i="178" s="1"/>
  <c r="AH41" i="178"/>
  <c r="AH20" i="178" s="1"/>
  <c r="AG41" i="178"/>
  <c r="AF41" i="178"/>
  <c r="AE41" i="178"/>
  <c r="AD41" i="178"/>
  <c r="AC41" i="178"/>
  <c r="AB41" i="178"/>
  <c r="AB20" i="178" s="1"/>
  <c r="AA41" i="178"/>
  <c r="AA20" i="178" s="1"/>
  <c r="Z41" i="178"/>
  <c r="Z20" i="178" s="1"/>
  <c r="Y41" i="178"/>
  <c r="X41" i="178"/>
  <c r="W41" i="178"/>
  <c r="V41" i="178"/>
  <c r="U41" i="178"/>
  <c r="T41" i="178"/>
  <c r="T20" i="178" s="1"/>
  <c r="S41" i="178"/>
  <c r="S20" i="178" s="1"/>
  <c r="R41" i="178"/>
  <c r="R20" i="178" s="1"/>
  <c r="Q41" i="178"/>
  <c r="P41" i="178"/>
  <c r="O41" i="178"/>
  <c r="N41" i="178"/>
  <c r="M41" i="178"/>
  <c r="L41" i="178"/>
  <c r="L20" i="178" s="1"/>
  <c r="K41" i="178"/>
  <c r="K20" i="178" s="1"/>
  <c r="J41" i="178"/>
  <c r="J20" i="178" s="1"/>
  <c r="I41" i="178"/>
  <c r="H41" i="178"/>
  <c r="G41" i="178"/>
  <c r="F41" i="178"/>
  <c r="E41" i="178"/>
  <c r="D41" i="178"/>
  <c r="D20" i="178" s="1"/>
  <c r="C41" i="178"/>
  <c r="B41" i="178"/>
  <c r="AQ40" i="178"/>
  <c r="AP40" i="178"/>
  <c r="AO40" i="178"/>
  <c r="AN40" i="178"/>
  <c r="AM40" i="178"/>
  <c r="AL40" i="178"/>
  <c r="AK40" i="178"/>
  <c r="AJ40" i="178"/>
  <c r="AI40" i="178"/>
  <c r="AH40" i="178"/>
  <c r="AG40" i="178"/>
  <c r="AF40" i="178"/>
  <c r="AE40" i="178"/>
  <c r="AD40" i="178"/>
  <c r="AC40" i="178"/>
  <c r="AB40" i="178"/>
  <c r="AA40" i="178"/>
  <c r="Z40" i="178"/>
  <c r="Y40" i="178"/>
  <c r="X40" i="178"/>
  <c r="W40" i="178"/>
  <c r="V40" i="178"/>
  <c r="U40" i="178"/>
  <c r="T40" i="178"/>
  <c r="S40" i="178"/>
  <c r="R40" i="178"/>
  <c r="Q40" i="178"/>
  <c r="P40" i="178"/>
  <c r="O40" i="178"/>
  <c r="N40" i="178"/>
  <c r="M40" i="178"/>
  <c r="L40" i="178"/>
  <c r="K40" i="178"/>
  <c r="J40" i="178"/>
  <c r="I40" i="178"/>
  <c r="H40" i="178"/>
  <c r="G40" i="178"/>
  <c r="F40" i="178"/>
  <c r="E40" i="178"/>
  <c r="D40" i="178"/>
  <c r="C40" i="178"/>
  <c r="B40" i="178"/>
  <c r="AQ35" i="178"/>
  <c r="AP35" i="178"/>
  <c r="AO35" i="178"/>
  <c r="AN35" i="178"/>
  <c r="AM35" i="178"/>
  <c r="AL35" i="178"/>
  <c r="AK35" i="178"/>
  <c r="AJ35" i="178"/>
  <c r="AI35" i="178"/>
  <c r="AH35" i="178"/>
  <c r="AG35" i="178"/>
  <c r="AF35" i="178"/>
  <c r="AE35" i="178"/>
  <c r="AD35" i="178"/>
  <c r="AC35" i="178"/>
  <c r="AB35" i="178"/>
  <c r="AA35" i="178"/>
  <c r="Z35" i="178"/>
  <c r="Y35" i="178"/>
  <c r="X35" i="178"/>
  <c r="W35" i="178"/>
  <c r="V35" i="178"/>
  <c r="U35" i="178"/>
  <c r="T35" i="178"/>
  <c r="S35" i="178"/>
  <c r="R35" i="178"/>
  <c r="Q35" i="178"/>
  <c r="P35" i="178"/>
  <c r="O35" i="178"/>
  <c r="N35" i="178"/>
  <c r="M35" i="178"/>
  <c r="L35" i="178"/>
  <c r="K35" i="178"/>
  <c r="J35" i="178"/>
  <c r="I35" i="178"/>
  <c r="H35" i="178"/>
  <c r="G35" i="178"/>
  <c r="F35" i="178"/>
  <c r="E35" i="178"/>
  <c r="D35" i="178"/>
  <c r="C35" i="178"/>
  <c r="B35" i="178"/>
  <c r="AQ30" i="178"/>
  <c r="AP30" i="178"/>
  <c r="AO30" i="178"/>
  <c r="AN30" i="178"/>
  <c r="AM30" i="178"/>
  <c r="AL30" i="178"/>
  <c r="AK30" i="178"/>
  <c r="AJ30" i="178"/>
  <c r="AI30" i="178"/>
  <c r="AH30" i="178"/>
  <c r="AG30" i="178"/>
  <c r="AF30" i="178"/>
  <c r="AE30" i="178"/>
  <c r="AD30" i="178"/>
  <c r="AC30" i="178"/>
  <c r="AB30" i="178"/>
  <c r="AA30" i="178"/>
  <c r="Z30" i="178"/>
  <c r="Y30" i="178"/>
  <c r="X30" i="178"/>
  <c r="W30" i="178"/>
  <c r="V30" i="178"/>
  <c r="U30" i="178"/>
  <c r="T30" i="178"/>
  <c r="S30" i="178"/>
  <c r="R30" i="178"/>
  <c r="Q30" i="178"/>
  <c r="P30" i="178"/>
  <c r="O30" i="178"/>
  <c r="N30" i="178"/>
  <c r="M30" i="178"/>
  <c r="L30" i="178"/>
  <c r="K30" i="178"/>
  <c r="J30" i="178"/>
  <c r="I30" i="178"/>
  <c r="H30" i="178"/>
  <c r="G30" i="178"/>
  <c r="F30" i="178"/>
  <c r="E30" i="178"/>
  <c r="D30" i="178"/>
  <c r="C30" i="178"/>
  <c r="B30" i="178"/>
  <c r="AO20" i="178"/>
  <c r="AN20" i="178"/>
  <c r="AM20" i="178"/>
  <c r="AK20" i="178"/>
  <c r="AG20" i="178"/>
  <c r="AF20" i="178"/>
  <c r="AE20" i="178"/>
  <c r="AC20" i="178"/>
  <c r="Y20" i="178"/>
  <c r="X20" i="178"/>
  <c r="W20" i="178"/>
  <c r="U20" i="178"/>
  <c r="Q20" i="178"/>
  <c r="P20" i="178"/>
  <c r="O20" i="178"/>
  <c r="M20" i="178"/>
  <c r="I20" i="178"/>
  <c r="H20" i="178"/>
  <c r="G20" i="178"/>
  <c r="E20" i="178"/>
  <c r="AQ19" i="178"/>
  <c r="AP19" i="178"/>
  <c r="AO19" i="178"/>
  <c r="AN19" i="178"/>
  <c r="AM19" i="178"/>
  <c r="AL19" i="178"/>
  <c r="AK19" i="178"/>
  <c r="AJ19" i="178"/>
  <c r="AI19" i="178"/>
  <c r="AH19" i="178"/>
  <c r="AG19" i="178"/>
  <c r="AF19" i="178"/>
  <c r="AE19" i="178"/>
  <c r="AD19" i="178"/>
  <c r="AC19" i="178"/>
  <c r="AB19" i="178"/>
  <c r="AA19" i="178"/>
  <c r="Z19" i="178"/>
  <c r="Y19" i="178"/>
  <c r="X19" i="178"/>
  <c r="W19" i="178"/>
  <c r="V19" i="178"/>
  <c r="U19" i="178"/>
  <c r="T19" i="178"/>
  <c r="S19" i="178"/>
  <c r="R19" i="178"/>
  <c r="Q19" i="178"/>
  <c r="P19" i="178"/>
  <c r="O19" i="178"/>
  <c r="N19" i="178"/>
  <c r="M19" i="178"/>
  <c r="L19" i="178"/>
  <c r="K19" i="178"/>
  <c r="J19" i="178"/>
  <c r="I19" i="178"/>
  <c r="H19" i="178"/>
  <c r="G19" i="178"/>
  <c r="F19" i="178"/>
  <c r="E19" i="178"/>
  <c r="D19" i="178"/>
  <c r="C19" i="178"/>
  <c r="B19" i="178"/>
  <c r="AW18" i="178"/>
  <c r="AV18" i="178"/>
  <c r="AQ18" i="178"/>
  <c r="AP18" i="178"/>
  <c r="AO18" i="178"/>
  <c r="AN18" i="178"/>
  <c r="AM18" i="178"/>
  <c r="AL18" i="178"/>
  <c r="AK18" i="178"/>
  <c r="AJ18" i="178"/>
  <c r="AI18" i="178"/>
  <c r="AH18" i="178"/>
  <c r="AG18" i="178"/>
  <c r="AF18" i="178"/>
  <c r="AE18" i="178"/>
  <c r="AD18" i="178"/>
  <c r="AC18" i="178"/>
  <c r="AB18" i="178"/>
  <c r="AA18" i="178"/>
  <c r="Z18" i="178"/>
  <c r="Y18" i="178"/>
  <c r="X18" i="178"/>
  <c r="W18" i="178"/>
  <c r="V18" i="178"/>
  <c r="U18" i="178"/>
  <c r="T18" i="178"/>
  <c r="S18" i="178"/>
  <c r="R18" i="178"/>
  <c r="Q18" i="178"/>
  <c r="P18" i="178"/>
  <c r="O18" i="178"/>
  <c r="N18" i="178"/>
  <c r="M18" i="178"/>
  <c r="L18" i="178"/>
  <c r="K18" i="178"/>
  <c r="J18" i="178"/>
  <c r="I18" i="178"/>
  <c r="H18" i="178"/>
  <c r="G18" i="178"/>
  <c r="F18" i="178"/>
  <c r="E18" i="178"/>
  <c r="D18" i="178"/>
  <c r="C18" i="178"/>
  <c r="B18" i="178"/>
  <c r="AW17" i="178"/>
  <c r="AV17" i="178"/>
  <c r="AQ17" i="178"/>
  <c r="AP17" i="178"/>
  <c r="AO17" i="178"/>
  <c r="AN17" i="178"/>
  <c r="AM17" i="178"/>
  <c r="AL17" i="178"/>
  <c r="AK17" i="178"/>
  <c r="AJ17" i="178"/>
  <c r="AI17" i="178"/>
  <c r="AH17" i="178"/>
  <c r="AG17" i="178"/>
  <c r="AF17" i="178"/>
  <c r="AE17" i="178"/>
  <c r="AD17" i="178"/>
  <c r="AC17" i="178"/>
  <c r="AB17" i="178"/>
  <c r="AA17" i="178"/>
  <c r="Z17" i="178"/>
  <c r="Y17" i="178"/>
  <c r="X17" i="178"/>
  <c r="W17" i="178"/>
  <c r="V17" i="178"/>
  <c r="U17" i="178"/>
  <c r="T17" i="178"/>
  <c r="S17" i="178"/>
  <c r="R17" i="178"/>
  <c r="Q17" i="178"/>
  <c r="P17" i="178"/>
  <c r="O17" i="178"/>
  <c r="N17" i="178"/>
  <c r="M17" i="178"/>
  <c r="L17" i="178"/>
  <c r="K17" i="178"/>
  <c r="J17" i="178"/>
  <c r="I17" i="178"/>
  <c r="H17" i="178"/>
  <c r="G17" i="178"/>
  <c r="F17" i="178"/>
  <c r="E17" i="178"/>
  <c r="D17" i="178"/>
  <c r="C17" i="178"/>
  <c r="B17" i="178"/>
  <c r="AW16" i="178"/>
  <c r="AV16" i="178"/>
  <c r="AQ16" i="178"/>
  <c r="AP16" i="178"/>
  <c r="AO16" i="178"/>
  <c r="AN16" i="178"/>
  <c r="AM16" i="178"/>
  <c r="AL16" i="178"/>
  <c r="AK16" i="178"/>
  <c r="AJ16" i="178"/>
  <c r="AI16" i="178"/>
  <c r="AH16" i="178"/>
  <c r="AG16" i="178"/>
  <c r="AF16" i="178"/>
  <c r="AE16" i="178"/>
  <c r="AD16" i="178"/>
  <c r="AC16" i="178"/>
  <c r="AB16" i="178"/>
  <c r="AA16" i="178"/>
  <c r="Z16" i="178"/>
  <c r="Y16" i="178"/>
  <c r="X16" i="178"/>
  <c r="W16" i="178"/>
  <c r="V16" i="178"/>
  <c r="U16" i="178"/>
  <c r="T16" i="178"/>
  <c r="S16" i="178"/>
  <c r="R16" i="178"/>
  <c r="Q16" i="178"/>
  <c r="P16" i="178"/>
  <c r="O16" i="178"/>
  <c r="N16" i="178"/>
  <c r="M16" i="178"/>
  <c r="L16" i="178"/>
  <c r="K16" i="178"/>
  <c r="J16" i="178"/>
  <c r="I16" i="178"/>
  <c r="H16" i="178"/>
  <c r="G16" i="178"/>
  <c r="F16" i="178"/>
  <c r="E16" i="178"/>
  <c r="D16" i="178"/>
  <c r="C16" i="178"/>
  <c r="B16" i="178"/>
  <c r="AW15" i="178"/>
  <c r="AQ15" i="178"/>
  <c r="AP15" i="178"/>
  <c r="AO15" i="178"/>
  <c r="AN15" i="178"/>
  <c r="AM15" i="178"/>
  <c r="AL15" i="178"/>
  <c r="AK15" i="178"/>
  <c r="AJ15" i="178"/>
  <c r="AI15" i="178"/>
  <c r="AH15" i="178"/>
  <c r="AG15" i="178"/>
  <c r="AF15" i="178"/>
  <c r="AE15" i="178"/>
  <c r="AD15" i="178"/>
  <c r="AC15" i="178"/>
  <c r="AB15" i="178"/>
  <c r="AA15" i="178"/>
  <c r="Z15" i="178"/>
  <c r="Y15" i="178"/>
  <c r="X15" i="178"/>
  <c r="W15" i="178"/>
  <c r="V15" i="178"/>
  <c r="U15" i="178"/>
  <c r="T15" i="178"/>
  <c r="S15" i="178"/>
  <c r="R15" i="178"/>
  <c r="Q15" i="178"/>
  <c r="P15" i="178"/>
  <c r="O15" i="178"/>
  <c r="N15" i="178"/>
  <c r="M15" i="178"/>
  <c r="L15" i="178"/>
  <c r="K15" i="178"/>
  <c r="J15" i="178"/>
  <c r="I15" i="178"/>
  <c r="H15" i="178"/>
  <c r="G15" i="178"/>
  <c r="F15" i="178"/>
  <c r="E15" i="178"/>
  <c r="D15" i="178"/>
  <c r="C15" i="178"/>
  <c r="B15" i="178"/>
  <c r="AQ14" i="178"/>
  <c r="AP14" i="178"/>
  <c r="AO14" i="178"/>
  <c r="AN14" i="178"/>
  <c r="AM14" i="178"/>
  <c r="AL14" i="178"/>
  <c r="AK14" i="178"/>
  <c r="AJ14" i="178"/>
  <c r="AI14" i="178"/>
  <c r="AH14" i="178"/>
  <c r="AG14" i="178"/>
  <c r="AF14" i="178"/>
  <c r="AE14" i="178"/>
  <c r="AD14" i="178"/>
  <c r="AC14" i="178"/>
  <c r="AB14" i="178"/>
  <c r="AA14" i="178"/>
  <c r="Z14" i="178"/>
  <c r="Y14" i="178"/>
  <c r="X14" i="178"/>
  <c r="W14" i="178"/>
  <c r="V14" i="178"/>
  <c r="U14" i="178"/>
  <c r="T14" i="178"/>
  <c r="S14" i="178"/>
  <c r="R14" i="178"/>
  <c r="Q14" i="178"/>
  <c r="P14" i="178"/>
  <c r="O14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B14" i="178"/>
  <c r="AQ13" i="178"/>
  <c r="AP13" i="178"/>
  <c r="AO13" i="178"/>
  <c r="AN13" i="178"/>
  <c r="AM13" i="178"/>
  <c r="AL13" i="178"/>
  <c r="AK13" i="178"/>
  <c r="AJ13" i="178"/>
  <c r="AI13" i="178"/>
  <c r="AH13" i="178"/>
  <c r="AG13" i="178"/>
  <c r="AF13" i="178"/>
  <c r="AE13" i="178"/>
  <c r="AD13" i="178"/>
  <c r="AC13" i="178"/>
  <c r="AB13" i="178"/>
  <c r="AA13" i="178"/>
  <c r="Z13" i="178"/>
  <c r="Y13" i="178"/>
  <c r="X13" i="178"/>
  <c r="W13" i="178"/>
  <c r="V13" i="178"/>
  <c r="U13" i="178"/>
  <c r="T13" i="178"/>
  <c r="S13" i="178"/>
  <c r="R13" i="178"/>
  <c r="Q13" i="178"/>
  <c r="P13" i="178"/>
  <c r="O13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B13" i="178"/>
  <c r="AV12" i="178"/>
  <c r="AQ12" i="178"/>
  <c r="AP12" i="178"/>
  <c r="AO12" i="178"/>
  <c r="AN12" i="178"/>
  <c r="AM12" i="178"/>
  <c r="AL12" i="178"/>
  <c r="AK12" i="178"/>
  <c r="AJ12" i="178"/>
  <c r="AI12" i="178"/>
  <c r="AH12" i="178"/>
  <c r="AG12" i="178"/>
  <c r="AF12" i="178"/>
  <c r="AE12" i="178"/>
  <c r="AD12" i="178"/>
  <c r="AC12" i="178"/>
  <c r="AB12" i="178"/>
  <c r="AA12" i="178"/>
  <c r="Z12" i="178"/>
  <c r="Y12" i="178"/>
  <c r="X12" i="178"/>
  <c r="W12" i="178"/>
  <c r="V12" i="178"/>
  <c r="U12" i="178"/>
  <c r="T12" i="178"/>
  <c r="S12" i="178"/>
  <c r="R12" i="178"/>
  <c r="Q12" i="178"/>
  <c r="P12" i="178"/>
  <c r="O12" i="178"/>
  <c r="N12" i="178"/>
  <c r="M12" i="178"/>
  <c r="L12" i="178"/>
  <c r="K12" i="178"/>
  <c r="J12" i="178"/>
  <c r="I12" i="178"/>
  <c r="H12" i="178"/>
  <c r="G12" i="178"/>
  <c r="F12" i="178"/>
  <c r="E12" i="178"/>
  <c r="D12" i="178"/>
  <c r="C12" i="178"/>
  <c r="B12" i="178"/>
  <c r="AW11" i="178"/>
  <c r="AQ11" i="178"/>
  <c r="AP11" i="178"/>
  <c r="AO11" i="178"/>
  <c r="AN11" i="178"/>
  <c r="AM11" i="178"/>
  <c r="AL11" i="178"/>
  <c r="AK11" i="178"/>
  <c r="AJ11" i="178"/>
  <c r="AI11" i="178"/>
  <c r="AH11" i="178"/>
  <c r="AG11" i="178"/>
  <c r="AF11" i="178"/>
  <c r="AE11" i="178"/>
  <c r="AD11" i="178"/>
  <c r="AC11" i="178"/>
  <c r="AB11" i="178"/>
  <c r="AA11" i="178"/>
  <c r="Z11" i="178"/>
  <c r="Y11" i="178"/>
  <c r="X11" i="178"/>
  <c r="W11" i="178"/>
  <c r="V11" i="178"/>
  <c r="U11" i="178"/>
  <c r="T11" i="178"/>
  <c r="S11" i="178"/>
  <c r="R11" i="178"/>
  <c r="Q11" i="178"/>
  <c r="P11" i="178"/>
  <c r="O11" i="178"/>
  <c r="N11" i="178"/>
  <c r="M11" i="178"/>
  <c r="L11" i="178"/>
  <c r="K11" i="178"/>
  <c r="J11" i="178"/>
  <c r="I11" i="178"/>
  <c r="H11" i="178"/>
  <c r="G11" i="178"/>
  <c r="F11" i="178"/>
  <c r="E11" i="178"/>
  <c r="D11" i="178"/>
  <c r="C11" i="178"/>
  <c r="B11" i="178"/>
  <c r="AW10" i="178"/>
  <c r="AQ10" i="178"/>
  <c r="AP10" i="178"/>
  <c r="AO10" i="178"/>
  <c r="AN10" i="178"/>
  <c r="AM10" i="178"/>
  <c r="AL10" i="178"/>
  <c r="AK10" i="178"/>
  <c r="AJ10" i="178"/>
  <c r="AI10" i="178"/>
  <c r="AH10" i="178"/>
  <c r="AG10" i="178"/>
  <c r="AF10" i="178"/>
  <c r="AE10" i="178"/>
  <c r="AD10" i="178"/>
  <c r="AC10" i="178"/>
  <c r="AB10" i="178"/>
  <c r="AA10" i="178"/>
  <c r="Z10" i="178"/>
  <c r="Y10" i="178"/>
  <c r="X10" i="178"/>
  <c r="W10" i="178"/>
  <c r="V10" i="178"/>
  <c r="U10" i="178"/>
  <c r="T10" i="178"/>
  <c r="S10" i="178"/>
  <c r="R10" i="178"/>
  <c r="Q10" i="178"/>
  <c r="P10" i="178"/>
  <c r="O10" i="178"/>
  <c r="N10" i="178"/>
  <c r="M10" i="178"/>
  <c r="L10" i="178"/>
  <c r="K10" i="178"/>
  <c r="J10" i="178"/>
  <c r="I10" i="178"/>
  <c r="H10" i="178"/>
  <c r="G10" i="178"/>
  <c r="F10" i="178"/>
  <c r="E10" i="178"/>
  <c r="D10" i="178"/>
  <c r="C10" i="178"/>
  <c r="B10" i="178"/>
  <c r="AQ9" i="178"/>
  <c r="AP9" i="178"/>
  <c r="AO9" i="178"/>
  <c r="AN9" i="178"/>
  <c r="AM9" i="178"/>
  <c r="AL9" i="178"/>
  <c r="AK9" i="178"/>
  <c r="AJ9" i="178"/>
  <c r="AI9" i="178"/>
  <c r="AH9" i="178"/>
  <c r="AG9" i="178"/>
  <c r="AF9" i="178"/>
  <c r="AE9" i="178"/>
  <c r="AD9" i="178"/>
  <c r="AC9" i="178"/>
  <c r="AB9" i="178"/>
  <c r="AA9" i="178"/>
  <c r="Z9" i="178"/>
  <c r="Y9" i="178"/>
  <c r="X9" i="178"/>
  <c r="W9" i="178"/>
  <c r="V9" i="178"/>
  <c r="U9" i="178"/>
  <c r="T9" i="178"/>
  <c r="S9" i="178"/>
  <c r="R9" i="178"/>
  <c r="Q9" i="178"/>
  <c r="P9" i="178"/>
  <c r="O9" i="178"/>
  <c r="N9" i="178"/>
  <c r="M9" i="178"/>
  <c r="L9" i="178"/>
  <c r="K9" i="178"/>
  <c r="J9" i="178"/>
  <c r="I9" i="178"/>
  <c r="H9" i="178"/>
  <c r="G9" i="178"/>
  <c r="F9" i="178"/>
  <c r="E9" i="178"/>
  <c r="D9" i="178"/>
  <c r="C9" i="178"/>
  <c r="B9" i="178"/>
  <c r="AW8" i="178"/>
  <c r="AQ8" i="178"/>
  <c r="AP8" i="178"/>
  <c r="AO8" i="178"/>
  <c r="AN8" i="178"/>
  <c r="AM8" i="178"/>
  <c r="AL8" i="178"/>
  <c r="AK8" i="178"/>
  <c r="AJ8" i="178"/>
  <c r="AI8" i="178"/>
  <c r="AH8" i="178"/>
  <c r="AG8" i="178"/>
  <c r="AF8" i="178"/>
  <c r="AE8" i="178"/>
  <c r="AD8" i="178"/>
  <c r="AC8" i="178"/>
  <c r="AB8" i="178"/>
  <c r="AA8" i="178"/>
  <c r="Z8" i="178"/>
  <c r="Y8" i="178"/>
  <c r="X8" i="178"/>
  <c r="W8" i="178"/>
  <c r="V8" i="178"/>
  <c r="U8" i="178"/>
  <c r="T8" i="178"/>
  <c r="S8" i="178"/>
  <c r="R8" i="178"/>
  <c r="Q8" i="178"/>
  <c r="P8" i="178"/>
  <c r="O8" i="178"/>
  <c r="N8" i="178"/>
  <c r="M8" i="178"/>
  <c r="L8" i="178"/>
  <c r="K8" i="178"/>
  <c r="J8" i="178"/>
  <c r="I8" i="178"/>
  <c r="H8" i="178"/>
  <c r="G8" i="178"/>
  <c r="F8" i="178"/>
  <c r="E8" i="178"/>
  <c r="D8" i="178"/>
  <c r="C8" i="178"/>
  <c r="B8" i="178"/>
  <c r="AV7" i="178"/>
  <c r="AQ7" i="178"/>
  <c r="AP7" i="178"/>
  <c r="AO7" i="178"/>
  <c r="AN7" i="178"/>
  <c r="AM7" i="178"/>
  <c r="AL7" i="178"/>
  <c r="AK7" i="178"/>
  <c r="AJ7" i="178"/>
  <c r="AI7" i="178"/>
  <c r="AH7" i="178"/>
  <c r="AG7" i="178"/>
  <c r="AF7" i="178"/>
  <c r="AE7" i="178"/>
  <c r="AD7" i="178"/>
  <c r="AC7" i="178"/>
  <c r="AB7" i="178"/>
  <c r="AA7" i="178"/>
  <c r="Z7" i="178"/>
  <c r="Y7" i="178"/>
  <c r="X7" i="178"/>
  <c r="W7" i="178"/>
  <c r="V7" i="178"/>
  <c r="U7" i="178"/>
  <c r="T7" i="178"/>
  <c r="S7" i="178"/>
  <c r="R7" i="178"/>
  <c r="Q7" i="178"/>
  <c r="P7" i="178"/>
  <c r="O7" i="178"/>
  <c r="N7" i="178"/>
  <c r="M7" i="178"/>
  <c r="L7" i="178"/>
  <c r="K7" i="178"/>
  <c r="J7" i="178"/>
  <c r="I7" i="178"/>
  <c r="H7" i="178"/>
  <c r="G7" i="178"/>
  <c r="F7" i="178"/>
  <c r="E7" i="178"/>
  <c r="D7" i="178"/>
  <c r="C7" i="178"/>
  <c r="B7" i="178"/>
  <c r="AW6" i="178"/>
  <c r="AQ6" i="178"/>
  <c r="AP6" i="178"/>
  <c r="AO6" i="178"/>
  <c r="AN6" i="178"/>
  <c r="AM6" i="178"/>
  <c r="AL6" i="178"/>
  <c r="AK6" i="178"/>
  <c r="AJ6" i="178"/>
  <c r="AI6" i="178"/>
  <c r="AH6" i="178"/>
  <c r="AG6" i="178"/>
  <c r="AF6" i="178"/>
  <c r="AE6" i="178"/>
  <c r="AD6" i="178"/>
  <c r="AC6" i="178"/>
  <c r="AB6" i="178"/>
  <c r="AA6" i="178"/>
  <c r="Z6" i="178"/>
  <c r="Y6" i="178"/>
  <c r="X6" i="178"/>
  <c r="W6" i="178"/>
  <c r="V6" i="178"/>
  <c r="U6" i="178"/>
  <c r="T6" i="178"/>
  <c r="S6" i="178"/>
  <c r="R6" i="178"/>
  <c r="Q6" i="178"/>
  <c r="P6" i="178"/>
  <c r="O6" i="178"/>
  <c r="N6" i="178"/>
  <c r="M6" i="178"/>
  <c r="L6" i="178"/>
  <c r="K6" i="178"/>
  <c r="J6" i="178"/>
  <c r="I6" i="178"/>
  <c r="H6" i="178"/>
  <c r="G6" i="178"/>
  <c r="F6" i="178"/>
  <c r="E6" i="178"/>
  <c r="D6" i="178"/>
  <c r="C6" i="178"/>
  <c r="B6" i="178"/>
  <c r="AS28" i="177"/>
  <c r="AU28" i="177"/>
  <c r="AT28" i="177"/>
  <c r="AR28" i="177"/>
  <c r="AQ28" i="177"/>
  <c r="AP28" i="177"/>
  <c r="AO28" i="177"/>
  <c r="AN28" i="177"/>
  <c r="AM28" i="177"/>
  <c r="AL28" i="177"/>
  <c r="AK28" i="177"/>
  <c r="AJ28" i="177"/>
  <c r="AI28" i="177"/>
  <c r="AH28" i="177"/>
  <c r="AG28" i="177"/>
  <c r="AF28" i="177"/>
  <c r="AE28" i="177"/>
  <c r="AD28" i="177"/>
  <c r="AC28" i="177"/>
  <c r="AB28" i="177"/>
  <c r="AA28" i="177"/>
  <c r="Z28" i="177"/>
  <c r="Y28" i="177"/>
  <c r="X28" i="177"/>
  <c r="W28" i="177"/>
  <c r="V28" i="177"/>
  <c r="U28" i="177"/>
  <c r="T28" i="177"/>
  <c r="S28" i="177"/>
  <c r="R28" i="177"/>
  <c r="Q28" i="177"/>
  <c r="P28" i="177"/>
  <c r="O28" i="177"/>
  <c r="N28" i="177"/>
  <c r="M28" i="177"/>
  <c r="L28" i="177"/>
  <c r="K28" i="177"/>
  <c r="J28" i="177"/>
  <c r="I28" i="177"/>
  <c r="H28" i="177"/>
  <c r="G28" i="177"/>
  <c r="F28" i="177"/>
  <c r="E28" i="177"/>
  <c r="D28" i="177"/>
  <c r="C28" i="177"/>
  <c r="B28" i="177"/>
  <c r="Y33" i="109"/>
  <c r="Z33" i="109"/>
  <c r="AA33" i="109"/>
  <c r="AA40" i="109" s="1"/>
  <c r="Y35" i="109"/>
  <c r="Z35" i="109"/>
  <c r="AA35" i="109"/>
  <c r="Y39" i="109"/>
  <c r="Z39" i="109"/>
  <c r="AA39" i="109"/>
  <c r="Y40" i="109"/>
  <c r="Z40" i="109"/>
  <c r="X20" i="109"/>
  <c r="Y20" i="109"/>
  <c r="Z20" i="109"/>
  <c r="Z27" i="109" s="1"/>
  <c r="X22" i="109"/>
  <c r="Y22" i="109"/>
  <c r="Z22" i="109"/>
  <c r="X26" i="109"/>
  <c r="Y26" i="109"/>
  <c r="Z26" i="109"/>
  <c r="X27" i="109"/>
  <c r="Y27" i="109"/>
  <c r="W7" i="109"/>
  <c r="X7" i="109"/>
  <c r="Y7" i="109"/>
  <c r="W9" i="109"/>
  <c r="X9" i="109"/>
  <c r="Y9" i="109"/>
  <c r="W13" i="109"/>
  <c r="X13" i="109"/>
  <c r="Y13" i="109"/>
  <c r="M54" i="64"/>
  <c r="N54" i="64"/>
  <c r="M59" i="64"/>
  <c r="N59" i="64"/>
  <c r="M65" i="64"/>
  <c r="N65" i="64"/>
  <c r="P54" i="64"/>
  <c r="Q54" i="64"/>
  <c r="P59" i="64"/>
  <c r="Q59" i="64"/>
  <c r="P65" i="64"/>
  <c r="Q65" i="64"/>
  <c r="O32" i="64"/>
  <c r="P32" i="64"/>
  <c r="O37" i="64"/>
  <c r="P37" i="64"/>
  <c r="O43" i="64"/>
  <c r="P43" i="64"/>
  <c r="N10" i="64"/>
  <c r="O10" i="64"/>
  <c r="N15" i="64"/>
  <c r="O15" i="64"/>
  <c r="N21" i="64"/>
  <c r="O21" i="64"/>
  <c r="D59" i="181" l="1"/>
  <c r="G58" i="181"/>
  <c r="E43" i="181"/>
  <c r="G43" i="181"/>
  <c r="C59" i="181"/>
  <c r="F59" i="181"/>
  <c r="E10" i="181"/>
  <c r="G10" i="181"/>
  <c r="H233" i="182"/>
  <c r="H232" i="182"/>
  <c r="L233" i="182"/>
  <c r="R233" i="182" s="1"/>
  <c r="E233" i="182"/>
  <c r="K234" i="182"/>
  <c r="T185" i="182"/>
  <c r="T187" i="182"/>
  <c r="N186" i="182"/>
  <c r="W186" i="182" s="1"/>
  <c r="R188" i="182"/>
  <c r="Q229" i="182"/>
  <c r="H238" i="182"/>
  <c r="H255" i="182" s="1"/>
  <c r="N184" i="182"/>
  <c r="S185" i="182"/>
  <c r="K231" i="182"/>
  <c r="E234" i="182"/>
  <c r="T191" i="182"/>
  <c r="E231" i="182"/>
  <c r="E235" i="182"/>
  <c r="U189" i="182"/>
  <c r="T174" i="182"/>
  <c r="K235" i="182"/>
  <c r="V185" i="182"/>
  <c r="K229" i="182"/>
  <c r="W191" i="182"/>
  <c r="W192" i="182"/>
  <c r="T192" i="182"/>
  <c r="K232" i="182"/>
  <c r="M233" i="182"/>
  <c r="V233" i="182" s="1"/>
  <c r="E237" i="182"/>
  <c r="N172" i="182"/>
  <c r="T172" i="182" s="1"/>
  <c r="V173" i="182"/>
  <c r="L238" i="182"/>
  <c r="U238" i="182" s="1"/>
  <c r="Q239" i="182"/>
  <c r="V163" i="182"/>
  <c r="S183" i="182"/>
  <c r="L230" i="182"/>
  <c r="R230" i="182" s="1"/>
  <c r="H236" i="182"/>
  <c r="H253" i="182" s="1"/>
  <c r="M229" i="182"/>
  <c r="S229" i="182" s="1"/>
  <c r="E232" i="182"/>
  <c r="K233" i="182"/>
  <c r="N164" i="182"/>
  <c r="T164" i="182" s="1"/>
  <c r="N183" i="182"/>
  <c r="T183" i="182" s="1"/>
  <c r="L239" i="182"/>
  <c r="R239" i="182" s="1"/>
  <c r="R183" i="182"/>
  <c r="V186" i="182"/>
  <c r="N189" i="182"/>
  <c r="W189" i="182" s="1"/>
  <c r="S179" i="182"/>
  <c r="S181" i="182"/>
  <c r="U188" i="182"/>
  <c r="H230" i="182"/>
  <c r="H237" i="182"/>
  <c r="T181" i="182"/>
  <c r="W185" i="182"/>
  <c r="W181" i="182"/>
  <c r="E212" i="182"/>
  <c r="E245" i="182" s="1"/>
  <c r="E229" i="182"/>
  <c r="R172" i="182"/>
  <c r="V181" i="182"/>
  <c r="S189" i="182"/>
  <c r="M230" i="182"/>
  <c r="S230" i="182" s="1"/>
  <c r="W187" i="182"/>
  <c r="Q231" i="182"/>
  <c r="R187" i="182"/>
  <c r="W174" i="182"/>
  <c r="W175" i="182"/>
  <c r="Q228" i="182"/>
  <c r="T175" i="182"/>
  <c r="Q237" i="182"/>
  <c r="E213" i="182"/>
  <c r="E230" i="182"/>
  <c r="R164" i="182"/>
  <c r="N167" i="182"/>
  <c r="T167" i="182" s="1"/>
  <c r="L232" i="182"/>
  <c r="U232" i="182" s="1"/>
  <c r="H235" i="182"/>
  <c r="H234" i="182"/>
  <c r="L235" i="182"/>
  <c r="R235" i="182" s="1"/>
  <c r="R171" i="182"/>
  <c r="V129" i="182"/>
  <c r="E238" i="182"/>
  <c r="E255" i="182" s="1"/>
  <c r="S164" i="182"/>
  <c r="R167" i="182"/>
  <c r="N169" i="182"/>
  <c r="T169" i="182" s="1"/>
  <c r="N170" i="182"/>
  <c r="W170" i="182" s="1"/>
  <c r="S165" i="182"/>
  <c r="V166" i="182"/>
  <c r="S167" i="182"/>
  <c r="N171" i="182"/>
  <c r="T171" i="182" s="1"/>
  <c r="Q233" i="182"/>
  <c r="V164" i="182"/>
  <c r="U168" i="182"/>
  <c r="R169" i="182"/>
  <c r="T157" i="182"/>
  <c r="U170" i="182"/>
  <c r="M231" i="182"/>
  <c r="S231" i="182" s="1"/>
  <c r="N163" i="182"/>
  <c r="T163" i="182" s="1"/>
  <c r="N173" i="182"/>
  <c r="T173" i="182" s="1"/>
  <c r="L234" i="182"/>
  <c r="R234" i="182" s="1"/>
  <c r="S172" i="182"/>
  <c r="T159" i="182"/>
  <c r="R140" i="182"/>
  <c r="N131" i="182"/>
  <c r="R138" i="182"/>
  <c r="R139" i="182"/>
  <c r="N130" i="182"/>
  <c r="T130" i="182" s="1"/>
  <c r="Q212" i="182"/>
  <c r="V128" i="182"/>
  <c r="W142" i="182"/>
  <c r="T142" i="182"/>
  <c r="H213" i="182"/>
  <c r="S132" i="182"/>
  <c r="N113" i="182"/>
  <c r="V132" i="182"/>
  <c r="N123" i="182"/>
  <c r="T123" i="182" s="1"/>
  <c r="S128" i="182"/>
  <c r="S129" i="182"/>
  <c r="N139" i="182"/>
  <c r="T139" i="182" s="1"/>
  <c r="S118" i="182"/>
  <c r="S119" i="182"/>
  <c r="N111" i="182"/>
  <c r="T111" i="182" s="1"/>
  <c r="K197" i="182"/>
  <c r="M202" i="182"/>
  <c r="S202" i="182" s="1"/>
  <c r="H218" i="182"/>
  <c r="K214" i="182"/>
  <c r="U117" i="182"/>
  <c r="U118" i="182"/>
  <c r="N133" i="182"/>
  <c r="T133" i="182" s="1"/>
  <c r="R135" i="182"/>
  <c r="R136" i="182"/>
  <c r="U140" i="182"/>
  <c r="U141" i="182"/>
  <c r="R126" i="182"/>
  <c r="N136" i="182"/>
  <c r="T136" i="182" s="1"/>
  <c r="N141" i="182"/>
  <c r="W141" i="182" s="1"/>
  <c r="R134" i="182"/>
  <c r="U136" i="182"/>
  <c r="N59" i="182"/>
  <c r="T125" i="182"/>
  <c r="V84" i="182"/>
  <c r="H212" i="182"/>
  <c r="H245" i="182" s="1"/>
  <c r="E217" i="182"/>
  <c r="R111" i="182"/>
  <c r="R112" i="182"/>
  <c r="U123" i="182"/>
  <c r="R115" i="182"/>
  <c r="N99" i="182"/>
  <c r="N118" i="182"/>
  <c r="W118" i="182" s="1"/>
  <c r="S126" i="182"/>
  <c r="N112" i="182"/>
  <c r="T112" i="182" s="1"/>
  <c r="M212" i="182"/>
  <c r="V212" i="182" s="1"/>
  <c r="N116" i="182"/>
  <c r="T116" i="182" s="1"/>
  <c r="N121" i="182"/>
  <c r="T121" i="182" s="1"/>
  <c r="S112" i="182"/>
  <c r="N117" i="182"/>
  <c r="T117" i="182" s="1"/>
  <c r="S100" i="182"/>
  <c r="R116" i="182"/>
  <c r="K215" i="182"/>
  <c r="V121" i="182"/>
  <c r="N19" i="182"/>
  <c r="Q213" i="182"/>
  <c r="R114" i="182"/>
  <c r="S117" i="182"/>
  <c r="T108" i="182"/>
  <c r="V104" i="182"/>
  <c r="L216" i="182"/>
  <c r="U216" i="182" s="1"/>
  <c r="N87" i="182"/>
  <c r="T87" i="182" s="1"/>
  <c r="E223" i="182"/>
  <c r="Q216" i="182"/>
  <c r="Q217" i="182"/>
  <c r="K221" i="182"/>
  <c r="K218" i="182"/>
  <c r="N106" i="182"/>
  <c r="W106" i="182" s="1"/>
  <c r="T89" i="182"/>
  <c r="V101" i="182"/>
  <c r="V106" i="182"/>
  <c r="N68" i="182"/>
  <c r="N79" i="182"/>
  <c r="N96" i="182"/>
  <c r="T96" i="182" s="1"/>
  <c r="V64" i="182"/>
  <c r="S94" i="182"/>
  <c r="S95" i="182"/>
  <c r="R98" i="182"/>
  <c r="N65" i="182"/>
  <c r="T81" i="182"/>
  <c r="R97" i="182"/>
  <c r="V96" i="182"/>
  <c r="N101" i="182"/>
  <c r="T101" i="182" s="1"/>
  <c r="R102" i="182"/>
  <c r="T91" i="182"/>
  <c r="W22" i="182"/>
  <c r="R71" i="182"/>
  <c r="R92" i="182"/>
  <c r="U89" i="182"/>
  <c r="M203" i="182"/>
  <c r="S203" i="182" s="1"/>
  <c r="M217" i="182"/>
  <c r="S217" i="182" s="1"/>
  <c r="V67" i="182"/>
  <c r="Q219" i="182"/>
  <c r="V87" i="182"/>
  <c r="V83" i="182"/>
  <c r="K200" i="182"/>
  <c r="S44" i="182"/>
  <c r="Q215" i="182"/>
  <c r="V66" i="182"/>
  <c r="E221" i="182"/>
  <c r="E218" i="182"/>
  <c r="H221" i="182"/>
  <c r="N83" i="182"/>
  <c r="T83" i="182" s="1"/>
  <c r="R80" i="182"/>
  <c r="S92" i="182"/>
  <c r="H57" i="182"/>
  <c r="W85" i="182"/>
  <c r="K223" i="182"/>
  <c r="R82" i="182"/>
  <c r="T85" i="182"/>
  <c r="Q199" i="182"/>
  <c r="L57" i="182"/>
  <c r="R57" i="182" s="1"/>
  <c r="V48" i="182"/>
  <c r="W81" i="182"/>
  <c r="R89" i="182"/>
  <c r="M213" i="182"/>
  <c r="V213" i="182" s="1"/>
  <c r="T75" i="182"/>
  <c r="N72" i="182"/>
  <c r="Q57" i="182"/>
  <c r="K57" i="182"/>
  <c r="N63" i="182"/>
  <c r="N61" i="182"/>
  <c r="S66" i="182"/>
  <c r="N71" i="182"/>
  <c r="W71" i="182" s="1"/>
  <c r="E57" i="182"/>
  <c r="N54" i="182"/>
  <c r="T54" i="182" s="1"/>
  <c r="E203" i="182"/>
  <c r="T22" i="182"/>
  <c r="L207" i="182"/>
  <c r="U207" i="182" s="1"/>
  <c r="Q41" i="182"/>
  <c r="N47" i="182"/>
  <c r="T47" i="182" s="1"/>
  <c r="N62" i="182"/>
  <c r="S71" i="182"/>
  <c r="H219" i="182"/>
  <c r="M200" i="182"/>
  <c r="S200" i="182" s="1"/>
  <c r="N73" i="182"/>
  <c r="W73" i="182" s="1"/>
  <c r="N69" i="182"/>
  <c r="T69" i="182" s="1"/>
  <c r="E201" i="182"/>
  <c r="K202" i="182"/>
  <c r="T49" i="182"/>
  <c r="R69" i="182"/>
  <c r="R73" i="182"/>
  <c r="S69" i="182"/>
  <c r="S73" i="182"/>
  <c r="U34" i="182"/>
  <c r="M57" i="182"/>
  <c r="S57" i="182" s="1"/>
  <c r="F244" i="182"/>
  <c r="R45" i="182"/>
  <c r="T56" i="182"/>
  <c r="H198" i="182"/>
  <c r="R54" i="182"/>
  <c r="U47" i="182"/>
  <c r="U54" i="182"/>
  <c r="U12" i="182"/>
  <c r="N33" i="182"/>
  <c r="N52" i="182"/>
  <c r="T52" i="182" s="1"/>
  <c r="E41" i="182"/>
  <c r="U49" i="182"/>
  <c r="S50" i="182"/>
  <c r="H199" i="182"/>
  <c r="N45" i="182"/>
  <c r="T45" i="182" s="1"/>
  <c r="R49" i="182"/>
  <c r="R52" i="182"/>
  <c r="V54" i="182"/>
  <c r="M41" i="182"/>
  <c r="S46" i="182"/>
  <c r="N50" i="182"/>
  <c r="T50" i="182" s="1"/>
  <c r="S52" i="182"/>
  <c r="L41" i="182"/>
  <c r="R41" i="182" s="1"/>
  <c r="K198" i="182"/>
  <c r="Q207" i="182"/>
  <c r="S38" i="182"/>
  <c r="R50" i="182"/>
  <c r="H41" i="182"/>
  <c r="K41" i="182"/>
  <c r="W49" i="182"/>
  <c r="E207" i="182"/>
  <c r="T40" i="182"/>
  <c r="R28" i="182"/>
  <c r="R29" i="182"/>
  <c r="E23" i="182"/>
  <c r="M23" i="182"/>
  <c r="H23" i="182"/>
  <c r="L198" i="182"/>
  <c r="U198" i="182" s="1"/>
  <c r="N26" i="182"/>
  <c r="N196" i="182" s="1"/>
  <c r="N34" i="182"/>
  <c r="T34" i="182" s="1"/>
  <c r="N13" i="182"/>
  <c r="T13" i="182" s="1"/>
  <c r="N14" i="182"/>
  <c r="W14" i="182" s="1"/>
  <c r="N29" i="182"/>
  <c r="T29" i="182" s="1"/>
  <c r="L23" i="182"/>
  <c r="R23" i="182" s="1"/>
  <c r="E205" i="182"/>
  <c r="Q198" i="182"/>
  <c r="Q200" i="182"/>
  <c r="H205" i="182"/>
  <c r="N30" i="182"/>
  <c r="T30" i="182" s="1"/>
  <c r="R11" i="182"/>
  <c r="E202" i="182"/>
  <c r="R27" i="182"/>
  <c r="L205" i="182"/>
  <c r="U205" i="182" s="1"/>
  <c r="R30" i="182"/>
  <c r="N31" i="182"/>
  <c r="T31" i="182" s="1"/>
  <c r="N36" i="182"/>
  <c r="T36" i="182" s="1"/>
  <c r="H201" i="182"/>
  <c r="S30" i="182"/>
  <c r="K201" i="182"/>
  <c r="Q203" i="182"/>
  <c r="S31" i="182"/>
  <c r="S32" i="182"/>
  <c r="N38" i="182"/>
  <c r="W38" i="182" s="1"/>
  <c r="Q23" i="182"/>
  <c r="L200" i="182"/>
  <c r="N28" i="182"/>
  <c r="T28" i="182" s="1"/>
  <c r="K23" i="182"/>
  <c r="V20" i="182"/>
  <c r="U13" i="182"/>
  <c r="R14" i="182"/>
  <c r="S14" i="182"/>
  <c r="S15" i="182"/>
  <c r="S16" i="182"/>
  <c r="V15" i="182"/>
  <c r="V16" i="182"/>
  <c r="S18" i="182"/>
  <c r="U196" i="182"/>
  <c r="L229" i="182"/>
  <c r="U129" i="182"/>
  <c r="R129" i="182"/>
  <c r="N129" i="182"/>
  <c r="Q232" i="182"/>
  <c r="Q197" i="182"/>
  <c r="N12" i="182"/>
  <c r="U48" i="182"/>
  <c r="R48" i="182"/>
  <c r="N48" i="182"/>
  <c r="T48" i="182" s="1"/>
  <c r="W89" i="182"/>
  <c r="S182" i="182"/>
  <c r="V182" i="182"/>
  <c r="T10" i="182"/>
  <c r="M199" i="182"/>
  <c r="V12" i="182"/>
  <c r="S12" i="182"/>
  <c r="U46" i="182"/>
  <c r="R46" i="182"/>
  <c r="N46" i="182"/>
  <c r="T46" i="182" s="1"/>
  <c r="K219" i="182"/>
  <c r="Q221" i="182"/>
  <c r="U100" i="182"/>
  <c r="R100" i="182"/>
  <c r="N100" i="182"/>
  <c r="T100" i="182" s="1"/>
  <c r="W127" i="182"/>
  <c r="T127" i="182"/>
  <c r="M198" i="182"/>
  <c r="N11" i="182"/>
  <c r="V11" i="182"/>
  <c r="K199" i="182"/>
  <c r="L218" i="182"/>
  <c r="U67" i="182"/>
  <c r="R67" i="182"/>
  <c r="N67" i="182"/>
  <c r="W67" i="182" s="1"/>
  <c r="W10" i="182"/>
  <c r="S11" i="182"/>
  <c r="K244" i="182"/>
  <c r="V28" i="182"/>
  <c r="S28" i="182"/>
  <c r="U44" i="182"/>
  <c r="R44" i="182"/>
  <c r="N44" i="182"/>
  <c r="E216" i="182"/>
  <c r="K213" i="182"/>
  <c r="V80" i="182"/>
  <c r="S80" i="182"/>
  <c r="Q230" i="182"/>
  <c r="H197" i="182"/>
  <c r="E198" i="182"/>
  <c r="U104" i="182"/>
  <c r="R104" i="182"/>
  <c r="N104" i="182"/>
  <c r="T104" i="182" s="1"/>
  <c r="V115" i="182"/>
  <c r="S115" i="182"/>
  <c r="L202" i="182"/>
  <c r="U202" i="182" s="1"/>
  <c r="U15" i="182"/>
  <c r="R15" i="182"/>
  <c r="N195" i="182"/>
  <c r="T24" i="182"/>
  <c r="L213" i="182"/>
  <c r="R213" i="182" s="1"/>
  <c r="N60" i="182"/>
  <c r="U95" i="182"/>
  <c r="R95" i="182"/>
  <c r="N95" i="182"/>
  <c r="T95" i="182" s="1"/>
  <c r="L231" i="182"/>
  <c r="U132" i="182"/>
  <c r="R132" i="182"/>
  <c r="N132" i="182"/>
  <c r="W132" i="182" s="1"/>
  <c r="L197" i="182"/>
  <c r="U10" i="182"/>
  <c r="R10" i="182"/>
  <c r="Q196" i="182"/>
  <c r="R76" i="182"/>
  <c r="N58" i="182"/>
  <c r="L211" i="182"/>
  <c r="V82" i="182"/>
  <c r="S82" i="182"/>
  <c r="W93" i="182"/>
  <c r="T93" i="182"/>
  <c r="M234" i="182"/>
  <c r="V135" i="182"/>
  <c r="S135" i="182"/>
  <c r="L203" i="182"/>
  <c r="R16" i="182"/>
  <c r="N16" i="182"/>
  <c r="W16" i="182" s="1"/>
  <c r="U16" i="182"/>
  <c r="Q195" i="182"/>
  <c r="W24" i="182"/>
  <c r="M197" i="182"/>
  <c r="V10" i="182"/>
  <c r="S10" i="182"/>
  <c r="N15" i="182"/>
  <c r="U84" i="182"/>
  <c r="R84" i="182"/>
  <c r="N84" i="182"/>
  <c r="T84" i="182" s="1"/>
  <c r="V98" i="182"/>
  <c r="S98" i="182"/>
  <c r="R109" i="182"/>
  <c r="V110" i="182"/>
  <c r="S110" i="182"/>
  <c r="U145" i="182"/>
  <c r="R145" i="182"/>
  <c r="N145" i="182"/>
  <c r="E244" i="182"/>
  <c r="U11" i="182"/>
  <c r="E200" i="182"/>
  <c r="S13" i="182"/>
  <c r="L201" i="182"/>
  <c r="U201" i="182" s="1"/>
  <c r="Q202" i="182"/>
  <c r="H203" i="182"/>
  <c r="H207" i="182"/>
  <c r="R24" i="182"/>
  <c r="R26" i="182"/>
  <c r="S29" i="182"/>
  <c r="S34" i="182"/>
  <c r="R36" i="182"/>
  <c r="S45" i="182"/>
  <c r="S47" i="182"/>
  <c r="M211" i="182"/>
  <c r="V211" i="182" s="1"/>
  <c r="H216" i="182"/>
  <c r="H217" i="182"/>
  <c r="M218" i="182"/>
  <c r="L219" i="182"/>
  <c r="L221" i="182"/>
  <c r="R221" i="182" s="1"/>
  <c r="L223" i="182"/>
  <c r="R223" i="182" s="1"/>
  <c r="N80" i="182"/>
  <c r="E215" i="182"/>
  <c r="N82" i="182"/>
  <c r="S85" i="182"/>
  <c r="R96" i="182"/>
  <c r="N98" i="182"/>
  <c r="R101" i="182"/>
  <c r="R106" i="182"/>
  <c r="S109" i="182"/>
  <c r="N110" i="182"/>
  <c r="S111" i="182"/>
  <c r="N115" i="182"/>
  <c r="S116" i="182"/>
  <c r="R121" i="182"/>
  <c r="S123" i="182"/>
  <c r="W129" i="182"/>
  <c r="R130" i="182"/>
  <c r="R133" i="182"/>
  <c r="U134" i="182"/>
  <c r="N135" i="182"/>
  <c r="V139" i="182"/>
  <c r="S139" i="182"/>
  <c r="R163" i="182"/>
  <c r="U173" i="182"/>
  <c r="W183" i="182"/>
  <c r="W188" i="182"/>
  <c r="T188" i="182"/>
  <c r="R195" i="182"/>
  <c r="L227" i="182"/>
  <c r="E197" i="182"/>
  <c r="H200" i="182"/>
  <c r="M201" i="182"/>
  <c r="K203" i="182"/>
  <c r="K205" i="182"/>
  <c r="U18" i="182"/>
  <c r="K207" i="182"/>
  <c r="U20" i="182"/>
  <c r="S24" i="182"/>
  <c r="S26" i="182"/>
  <c r="V27" i="182"/>
  <c r="R31" i="182"/>
  <c r="U32" i="182"/>
  <c r="S36" i="182"/>
  <c r="R38" i="182"/>
  <c r="K216" i="182"/>
  <c r="U64" i="182"/>
  <c r="K217" i="182"/>
  <c r="M219" i="182"/>
  <c r="S219" i="182" s="1"/>
  <c r="M221" i="182"/>
  <c r="M223" i="182"/>
  <c r="H215" i="182"/>
  <c r="K212" i="182"/>
  <c r="K245" i="182" s="1"/>
  <c r="U94" i="182"/>
  <c r="V97" i="182"/>
  <c r="V102" i="182"/>
  <c r="V114" i="182"/>
  <c r="U119" i="182"/>
  <c r="R127" i="182"/>
  <c r="U128" i="182"/>
  <c r="S130" i="182"/>
  <c r="S133" i="182"/>
  <c r="V134" i="182"/>
  <c r="Q234" i="182"/>
  <c r="K238" i="182"/>
  <c r="K255" i="182" s="1"/>
  <c r="R141" i="182"/>
  <c r="U165" i="182"/>
  <c r="R165" i="182"/>
  <c r="N165" i="182"/>
  <c r="T165" i="182" s="1"/>
  <c r="U179" i="182"/>
  <c r="R179" i="182"/>
  <c r="R193" i="182"/>
  <c r="N179" i="182"/>
  <c r="W179" i="182" s="1"/>
  <c r="M237" i="182"/>
  <c r="L217" i="182"/>
  <c r="Q218" i="182"/>
  <c r="U228" i="182"/>
  <c r="R228" i="182"/>
  <c r="S233" i="182"/>
  <c r="N166" i="182"/>
  <c r="U166" i="182"/>
  <c r="R166" i="182"/>
  <c r="S193" i="182"/>
  <c r="V180" i="182"/>
  <c r="S180" i="182"/>
  <c r="P246" i="182"/>
  <c r="E199" i="182"/>
  <c r="V13" i="182"/>
  <c r="Q201" i="182"/>
  <c r="H202" i="182"/>
  <c r="M205" i="182"/>
  <c r="V205" i="182" s="1"/>
  <c r="M207" i="182"/>
  <c r="U24" i="182"/>
  <c r="U26" i="182"/>
  <c r="N27" i="182"/>
  <c r="V45" i="182"/>
  <c r="L212" i="182"/>
  <c r="R212" i="182" s="1"/>
  <c r="L214" i="182"/>
  <c r="L215" i="182"/>
  <c r="M216" i="182"/>
  <c r="S216" i="182" s="1"/>
  <c r="Q223" i="182"/>
  <c r="E214" i="182"/>
  <c r="V85" i="182"/>
  <c r="H211" i="182"/>
  <c r="N97" i="182"/>
  <c r="N102" i="182"/>
  <c r="V111" i="182"/>
  <c r="N114" i="182"/>
  <c r="V116" i="182"/>
  <c r="V123" i="182"/>
  <c r="H227" i="182"/>
  <c r="K230" i="182"/>
  <c r="U130" i="182"/>
  <c r="U133" i="182"/>
  <c r="N134" i="182"/>
  <c r="K236" i="182"/>
  <c r="K253" i="182" s="1"/>
  <c r="M238" i="182"/>
  <c r="N140" i="182"/>
  <c r="V140" i="182"/>
  <c r="N180" i="182"/>
  <c r="J244" i="182"/>
  <c r="M196" i="182"/>
  <c r="N18" i="182"/>
  <c r="W18" i="182" s="1"/>
  <c r="N20" i="182"/>
  <c r="W20" i="182" s="1"/>
  <c r="V24" i="182"/>
  <c r="R196" i="182"/>
  <c r="V26" i="182"/>
  <c r="N32" i="182"/>
  <c r="T32" i="182" s="1"/>
  <c r="V36" i="182"/>
  <c r="M214" i="182"/>
  <c r="M215" i="182"/>
  <c r="S215" i="182" s="1"/>
  <c r="N64" i="182"/>
  <c r="W64" i="182" s="1"/>
  <c r="N66" i="182"/>
  <c r="W66" i="182" s="1"/>
  <c r="S76" i="182"/>
  <c r="H214" i="182"/>
  <c r="N94" i="182"/>
  <c r="T94" i="182" s="1"/>
  <c r="N119" i="182"/>
  <c r="T119" i="182" s="1"/>
  <c r="N128" i="182"/>
  <c r="W128" i="182" s="1"/>
  <c r="V130" i="182"/>
  <c r="M235" i="182"/>
  <c r="V136" i="182"/>
  <c r="L236" i="182"/>
  <c r="N138" i="182"/>
  <c r="K239" i="182"/>
  <c r="V160" i="182"/>
  <c r="V190" i="182"/>
  <c r="S190" i="182"/>
  <c r="N190" i="182"/>
  <c r="Q205" i="182"/>
  <c r="E219" i="182"/>
  <c r="U80" i="182"/>
  <c r="U110" i="182"/>
  <c r="V127" i="182"/>
  <c r="H229" i="182"/>
  <c r="H231" i="182"/>
  <c r="M232" i="182"/>
  <c r="U135" i="182"/>
  <c r="N137" i="182"/>
  <c r="M236" i="182"/>
  <c r="V236" i="182" s="1"/>
  <c r="S138" i="182"/>
  <c r="V168" i="182"/>
  <c r="S168" i="182"/>
  <c r="M195" i="182"/>
  <c r="V195" i="182" s="1"/>
  <c r="P254" i="182"/>
  <c r="L199" i="182"/>
  <c r="U199" i="182" s="1"/>
  <c r="R18" i="182"/>
  <c r="R20" i="182"/>
  <c r="Q214" i="182"/>
  <c r="R64" i="182"/>
  <c r="R66" i="182"/>
  <c r="H223" i="182"/>
  <c r="V227" i="182"/>
  <c r="S227" i="182"/>
  <c r="R128" i="182"/>
  <c r="S134" i="182"/>
  <c r="Q236" i="182"/>
  <c r="W139" i="182"/>
  <c r="M239" i="182"/>
  <c r="S141" i="182"/>
  <c r="S144" i="182"/>
  <c r="V169" i="182"/>
  <c r="S169" i="182"/>
  <c r="N182" i="182"/>
  <c r="U182" i="182"/>
  <c r="R182" i="182"/>
  <c r="O250" i="182"/>
  <c r="U167" i="182"/>
  <c r="N168" i="182"/>
  <c r="V172" i="182"/>
  <c r="U183" i="182"/>
  <c r="U187" i="182"/>
  <c r="F256" i="182"/>
  <c r="O256" i="182"/>
  <c r="O254" i="182"/>
  <c r="S176" i="182"/>
  <c r="G244" i="182"/>
  <c r="O244" i="182"/>
  <c r="I244" i="182"/>
  <c r="I259" i="182" s="1"/>
  <c r="K237" i="182"/>
  <c r="E239" i="182"/>
  <c r="F246" i="182"/>
  <c r="G249" i="182"/>
  <c r="E236" i="182"/>
  <c r="E253" i="182" s="1"/>
  <c r="L237" i="182"/>
  <c r="Q238" i="182"/>
  <c r="H239" i="182"/>
  <c r="D254" i="182"/>
  <c r="V228" i="182"/>
  <c r="U233" i="182"/>
  <c r="D244" i="182"/>
  <c r="G245" i="182"/>
  <c r="J246" i="182"/>
  <c r="C249" i="182"/>
  <c r="C259" i="182" s="1"/>
  <c r="P259" i="182"/>
  <c r="E17" i="179"/>
  <c r="E12" i="179"/>
  <c r="B13" i="179"/>
  <c r="D58" i="179"/>
  <c r="B58" i="179"/>
  <c r="B8" i="179"/>
  <c r="D19" i="179"/>
  <c r="D8" i="179"/>
  <c r="E15" i="179"/>
  <c r="C39" i="179"/>
  <c r="C19" i="179" s="1"/>
  <c r="C13" i="179"/>
  <c r="C8" i="179"/>
  <c r="E28" i="179"/>
  <c r="E5" i="179"/>
  <c r="E13" i="179"/>
  <c r="E18" i="179"/>
  <c r="B39" i="179"/>
  <c r="E47" i="179"/>
  <c r="E8" i="179" s="1"/>
  <c r="AW19" i="178"/>
  <c r="AV15" i="178"/>
  <c r="AV54" i="178"/>
  <c r="AV14" i="178"/>
  <c r="AW60" i="178"/>
  <c r="AV60" i="178"/>
  <c r="AW7" i="178"/>
  <c r="AV6" i="178"/>
  <c r="AV9" i="178"/>
  <c r="AV40" i="178"/>
  <c r="AV41" i="178" s="1"/>
  <c r="AV19" i="178"/>
  <c r="AW12" i="178"/>
  <c r="AV13" i="178"/>
  <c r="AW41" i="178"/>
  <c r="AW9" i="178"/>
  <c r="AW14" i="178"/>
  <c r="AT20" i="178"/>
  <c r="AT19" i="178"/>
  <c r="C20" i="178"/>
  <c r="B20" i="178"/>
  <c r="X14" i="109"/>
  <c r="W14" i="109"/>
  <c r="Y14" i="109"/>
  <c r="P67" i="64"/>
  <c r="Q67" i="64"/>
  <c r="N67" i="64"/>
  <c r="O45" i="64"/>
  <c r="M67" i="64"/>
  <c r="O23" i="64"/>
  <c r="N23" i="64"/>
  <c r="P45" i="64"/>
  <c r="G59" i="181" l="1"/>
  <c r="E59" i="181"/>
  <c r="T186" i="182"/>
  <c r="U230" i="182"/>
  <c r="W163" i="182"/>
  <c r="S212" i="182"/>
  <c r="U126" i="182"/>
  <c r="R232" i="182"/>
  <c r="W164" i="182"/>
  <c r="W111" i="182"/>
  <c r="W167" i="182"/>
  <c r="V229" i="182"/>
  <c r="U239" i="182"/>
  <c r="V230" i="182"/>
  <c r="W169" i="182"/>
  <c r="V231" i="182"/>
  <c r="U234" i="182"/>
  <c r="K248" i="182"/>
  <c r="R238" i="182"/>
  <c r="E250" i="182"/>
  <c r="L255" i="182"/>
  <c r="U255" i="182" s="1"/>
  <c r="W173" i="182"/>
  <c r="W172" i="182"/>
  <c r="T189" i="182"/>
  <c r="U235" i="182"/>
  <c r="E246" i="182"/>
  <c r="W123" i="182"/>
  <c r="N232" i="182"/>
  <c r="T232" i="182" s="1"/>
  <c r="W130" i="182"/>
  <c r="W133" i="182"/>
  <c r="W171" i="182"/>
  <c r="T176" i="182"/>
  <c r="T170" i="182"/>
  <c r="N230" i="182"/>
  <c r="T230" i="182" s="1"/>
  <c r="V176" i="182"/>
  <c r="W165" i="182"/>
  <c r="T118" i="182"/>
  <c r="W87" i="182"/>
  <c r="T141" i="182"/>
  <c r="Q248" i="182"/>
  <c r="W136" i="182"/>
  <c r="N237" i="182"/>
  <c r="T237" i="182" s="1"/>
  <c r="N235" i="182"/>
  <c r="T235" i="182" s="1"/>
  <c r="K249" i="182"/>
  <c r="V92" i="182"/>
  <c r="R216" i="182"/>
  <c r="H251" i="182"/>
  <c r="V202" i="182"/>
  <c r="F259" i="182"/>
  <c r="D259" i="182"/>
  <c r="K246" i="182"/>
  <c r="S242" i="182"/>
  <c r="T106" i="182"/>
  <c r="W117" i="182"/>
  <c r="L244" i="182"/>
  <c r="U244" i="182" s="1"/>
  <c r="W100" i="182"/>
  <c r="U92" i="182"/>
  <c r="W116" i="182"/>
  <c r="V126" i="182"/>
  <c r="E251" i="182"/>
  <c r="W121" i="182"/>
  <c r="S213" i="182"/>
  <c r="W112" i="182"/>
  <c r="N212" i="182"/>
  <c r="T212" i="182" s="1"/>
  <c r="W96" i="182"/>
  <c r="L249" i="182"/>
  <c r="U249" i="182" s="1"/>
  <c r="W94" i="182"/>
  <c r="Q249" i="182"/>
  <c r="W95" i="182"/>
  <c r="K251" i="182"/>
  <c r="V217" i="182"/>
  <c r="N213" i="182"/>
  <c r="T213" i="182" s="1"/>
  <c r="N215" i="182"/>
  <c r="W215" i="182" s="1"/>
  <c r="V219" i="182"/>
  <c r="W104" i="182"/>
  <c r="W31" i="182"/>
  <c r="V203" i="182"/>
  <c r="H252" i="182"/>
  <c r="N221" i="182"/>
  <c r="T221" i="182" s="1"/>
  <c r="R207" i="182"/>
  <c r="Q252" i="182"/>
  <c r="N214" i="182"/>
  <c r="T214" i="182" s="1"/>
  <c r="W101" i="182"/>
  <c r="N57" i="182"/>
  <c r="H254" i="182"/>
  <c r="W30" i="182"/>
  <c r="K256" i="182"/>
  <c r="W28" i="182"/>
  <c r="K250" i="182"/>
  <c r="E254" i="182"/>
  <c r="E248" i="182"/>
  <c r="H249" i="182"/>
  <c r="W83" i="182"/>
  <c r="T71" i="182"/>
  <c r="L245" i="182"/>
  <c r="R245" i="182" s="1"/>
  <c r="U57" i="182"/>
  <c r="V200" i="182"/>
  <c r="N223" i="182"/>
  <c r="T223" i="182" s="1"/>
  <c r="U221" i="182"/>
  <c r="T73" i="182"/>
  <c r="K252" i="182"/>
  <c r="W50" i="182"/>
  <c r="W44" i="182"/>
  <c r="E252" i="182"/>
  <c r="W47" i="182"/>
  <c r="W54" i="182"/>
  <c r="U223" i="182"/>
  <c r="Q256" i="182"/>
  <c r="T38" i="182"/>
  <c r="U213" i="182"/>
  <c r="U212" i="182"/>
  <c r="K247" i="182"/>
  <c r="W69" i="182"/>
  <c r="M252" i="182"/>
  <c r="S252" i="182" s="1"/>
  <c r="H248" i="182"/>
  <c r="H250" i="182"/>
  <c r="V57" i="182"/>
  <c r="W29" i="182"/>
  <c r="U200" i="182"/>
  <c r="R198" i="182"/>
  <c r="H247" i="182"/>
  <c r="E256" i="182"/>
  <c r="W46" i="182"/>
  <c r="W52" i="182"/>
  <c r="N41" i="182"/>
  <c r="T41" i="182" s="1"/>
  <c r="T14" i="182"/>
  <c r="W13" i="182"/>
  <c r="T26" i="182"/>
  <c r="W36" i="182"/>
  <c r="W26" i="182"/>
  <c r="W45" i="182"/>
  <c r="R205" i="182"/>
  <c r="N23" i="182"/>
  <c r="T23" i="182" s="1"/>
  <c r="W34" i="182"/>
  <c r="N200" i="182"/>
  <c r="W200" i="182" s="1"/>
  <c r="R200" i="182"/>
  <c r="V218" i="182"/>
  <c r="S218" i="182"/>
  <c r="T145" i="182"/>
  <c r="M246" i="182"/>
  <c r="S246" i="182" s="1"/>
  <c r="S197" i="182"/>
  <c r="U229" i="182"/>
  <c r="R229" i="182"/>
  <c r="V215" i="182"/>
  <c r="Q255" i="182"/>
  <c r="W145" i="182"/>
  <c r="V239" i="182"/>
  <c r="S239" i="182"/>
  <c r="M244" i="182"/>
  <c r="S210" i="182"/>
  <c r="S195" i="182"/>
  <c r="M253" i="182"/>
  <c r="S236" i="182"/>
  <c r="W190" i="182"/>
  <c r="T190" i="182"/>
  <c r="N228" i="182"/>
  <c r="T128" i="182"/>
  <c r="N216" i="182"/>
  <c r="T64" i="182"/>
  <c r="R215" i="182"/>
  <c r="U215" i="182"/>
  <c r="V221" i="182"/>
  <c r="S221" i="182"/>
  <c r="R242" i="182"/>
  <c r="U227" i="182"/>
  <c r="R227" i="182"/>
  <c r="N234" i="182"/>
  <c r="T234" i="182" s="1"/>
  <c r="T135" i="182"/>
  <c r="W135" i="182"/>
  <c r="T110" i="182"/>
  <c r="W110" i="182"/>
  <c r="T82" i="182"/>
  <c r="W82" i="182"/>
  <c r="Q251" i="182"/>
  <c r="N202" i="182"/>
  <c r="W202" i="182" s="1"/>
  <c r="W15" i="182"/>
  <c r="T15" i="182"/>
  <c r="Q245" i="182"/>
  <c r="W196" i="182"/>
  <c r="U41" i="182"/>
  <c r="T144" i="182"/>
  <c r="V109" i="182"/>
  <c r="W32" i="182"/>
  <c r="W119" i="182"/>
  <c r="R217" i="182"/>
  <c r="U217" i="182"/>
  <c r="O259" i="182"/>
  <c r="N236" i="182"/>
  <c r="W236" i="182" s="1"/>
  <c r="T138" i="182"/>
  <c r="M245" i="182"/>
  <c r="S196" i="182"/>
  <c r="N233" i="182"/>
  <c r="W134" i="182"/>
  <c r="T134" i="182"/>
  <c r="W114" i="182"/>
  <c r="T114" i="182"/>
  <c r="U214" i="182"/>
  <c r="R214" i="182"/>
  <c r="V207" i="182"/>
  <c r="M256" i="182"/>
  <c r="S207" i="182"/>
  <c r="V197" i="182"/>
  <c r="K254" i="182"/>
  <c r="L250" i="182"/>
  <c r="R250" i="182" s="1"/>
  <c r="R201" i="182"/>
  <c r="R231" i="182"/>
  <c r="U231" i="182"/>
  <c r="L251" i="182"/>
  <c r="R202" i="182"/>
  <c r="N198" i="182"/>
  <c r="W11" i="182"/>
  <c r="T11" i="182"/>
  <c r="N227" i="182"/>
  <c r="N239" i="182"/>
  <c r="Q253" i="182"/>
  <c r="R144" i="182"/>
  <c r="U144" i="182"/>
  <c r="U236" i="182"/>
  <c r="L253" i="182"/>
  <c r="R236" i="182"/>
  <c r="S214" i="182"/>
  <c r="V214" i="182"/>
  <c r="M254" i="182"/>
  <c r="S254" i="182" s="1"/>
  <c r="S205" i="182"/>
  <c r="T166" i="182"/>
  <c r="W166" i="182"/>
  <c r="T80" i="182"/>
  <c r="W80" i="182"/>
  <c r="R160" i="182"/>
  <c r="U160" i="182"/>
  <c r="Q244" i="182"/>
  <c r="W195" i="182"/>
  <c r="T196" i="182"/>
  <c r="W48" i="182"/>
  <c r="N218" i="182"/>
  <c r="T218" i="182" s="1"/>
  <c r="T67" i="182"/>
  <c r="M247" i="182"/>
  <c r="V198" i="182"/>
  <c r="S198" i="182"/>
  <c r="W84" i="182"/>
  <c r="U109" i="182"/>
  <c r="R237" i="182"/>
  <c r="U237" i="182"/>
  <c r="M251" i="182"/>
  <c r="G259" i="182"/>
  <c r="M249" i="182"/>
  <c r="J259" i="182"/>
  <c r="N238" i="182"/>
  <c r="W238" i="182" s="1"/>
  <c r="W140" i="182"/>
  <c r="T140" i="182"/>
  <c r="H244" i="182"/>
  <c r="L256" i="182"/>
  <c r="R256" i="182" s="1"/>
  <c r="M250" i="182"/>
  <c r="V201" i="182"/>
  <c r="S201" i="182"/>
  <c r="E249" i="182"/>
  <c r="L247" i="182"/>
  <c r="S234" i="182"/>
  <c r="V234" i="182"/>
  <c r="U23" i="182"/>
  <c r="N201" i="182"/>
  <c r="W201" i="182" s="1"/>
  <c r="E247" i="182"/>
  <c r="T44" i="182"/>
  <c r="M248" i="182"/>
  <c r="S199" i="182"/>
  <c r="V199" i="182"/>
  <c r="U76" i="182"/>
  <c r="N217" i="182"/>
  <c r="T66" i="182"/>
  <c r="V216" i="182"/>
  <c r="V232" i="182"/>
  <c r="S232" i="182"/>
  <c r="V235" i="182"/>
  <c r="S235" i="182"/>
  <c r="V238" i="182"/>
  <c r="M255" i="182"/>
  <c r="S238" i="182"/>
  <c r="W102" i="182"/>
  <c r="T102" i="182"/>
  <c r="W27" i="182"/>
  <c r="T27" i="182"/>
  <c r="V193" i="182"/>
  <c r="S237" i="182"/>
  <c r="V237" i="182"/>
  <c r="V196" i="182"/>
  <c r="S226" i="182"/>
  <c r="S211" i="182"/>
  <c r="N203" i="182"/>
  <c r="T16" i="182"/>
  <c r="R211" i="182"/>
  <c r="U211" i="182"/>
  <c r="L246" i="182"/>
  <c r="R197" i="182"/>
  <c r="U197" i="182"/>
  <c r="T12" i="182"/>
  <c r="N199" i="182"/>
  <c r="W12" i="182"/>
  <c r="N229" i="182"/>
  <c r="T129" i="182"/>
  <c r="N205" i="182"/>
  <c r="W205" i="182" s="1"/>
  <c r="T18" i="182"/>
  <c r="L248" i="182"/>
  <c r="R199" i="182"/>
  <c r="Q254" i="182"/>
  <c r="R210" i="182"/>
  <c r="T180" i="182"/>
  <c r="W180" i="182"/>
  <c r="W97" i="182"/>
  <c r="T97" i="182"/>
  <c r="Q250" i="182"/>
  <c r="L254" i="182"/>
  <c r="R254" i="182" s="1"/>
  <c r="N219" i="182"/>
  <c r="U193" i="182"/>
  <c r="V144" i="182"/>
  <c r="T98" i="182"/>
  <c r="W98" i="182"/>
  <c r="T109" i="182"/>
  <c r="N211" i="182"/>
  <c r="N244" i="182" s="1"/>
  <c r="T76" i="182"/>
  <c r="T195" i="182"/>
  <c r="H246" i="182"/>
  <c r="R218" i="182"/>
  <c r="U218" i="182"/>
  <c r="V76" i="182"/>
  <c r="W168" i="182"/>
  <c r="T168" i="182"/>
  <c r="T182" i="182"/>
  <c r="W182" i="182"/>
  <c r="R176" i="182"/>
  <c r="U176" i="182"/>
  <c r="N207" i="182"/>
  <c r="T20" i="182"/>
  <c r="Q247" i="182"/>
  <c r="T193" i="182"/>
  <c r="T179" i="182"/>
  <c r="V223" i="182"/>
  <c r="S223" i="182"/>
  <c r="V41" i="182"/>
  <c r="S41" i="182"/>
  <c r="T115" i="182"/>
  <c r="W115" i="182"/>
  <c r="R219" i="182"/>
  <c r="U219" i="182"/>
  <c r="H256" i="182"/>
  <c r="S23" i="182"/>
  <c r="V23" i="182"/>
  <c r="L252" i="182"/>
  <c r="R203" i="182"/>
  <c r="U203" i="182"/>
  <c r="N231" i="182"/>
  <c r="T132" i="182"/>
  <c r="W138" i="182"/>
  <c r="Q246" i="182"/>
  <c r="N197" i="182"/>
  <c r="W197" i="182" s="1"/>
  <c r="E58" i="179"/>
  <c r="B19" i="179"/>
  <c r="E39" i="179"/>
  <c r="AW20" i="178"/>
  <c r="AV20" i="178"/>
  <c r="W237" i="182" l="1"/>
  <c r="W232" i="182"/>
  <c r="R255" i="182"/>
  <c r="W193" i="182"/>
  <c r="T215" i="182"/>
  <c r="V242" i="182"/>
  <c r="W230" i="182"/>
  <c r="W176" i="182"/>
  <c r="R244" i="182"/>
  <c r="W234" i="182"/>
  <c r="W235" i="182"/>
  <c r="U242" i="182"/>
  <c r="W144" i="182"/>
  <c r="W212" i="182"/>
  <c r="W221" i="182"/>
  <c r="N245" i="182"/>
  <c r="T245" i="182" s="1"/>
  <c r="R249" i="182"/>
  <c r="W213" i="182"/>
  <c r="U245" i="182"/>
  <c r="W214" i="182"/>
  <c r="W109" i="182"/>
  <c r="T200" i="182"/>
  <c r="N249" i="182"/>
  <c r="T249" i="182" s="1"/>
  <c r="W223" i="182"/>
  <c r="K259" i="182"/>
  <c r="V252" i="182"/>
  <c r="E259" i="182"/>
  <c r="V210" i="182"/>
  <c r="W41" i="182"/>
  <c r="L259" i="182"/>
  <c r="R259" i="182" s="1"/>
  <c r="U254" i="182"/>
  <c r="T210" i="182"/>
  <c r="V246" i="182"/>
  <c r="T244" i="182"/>
  <c r="W244" i="182"/>
  <c r="Q259" i="182"/>
  <c r="R247" i="182"/>
  <c r="U247" i="182"/>
  <c r="T207" i="182"/>
  <c r="N256" i="182"/>
  <c r="W207" i="182"/>
  <c r="T217" i="182"/>
  <c r="W217" i="182"/>
  <c r="T57" i="182"/>
  <c r="W57" i="182"/>
  <c r="R251" i="182"/>
  <c r="U251" i="182"/>
  <c r="N253" i="182"/>
  <c r="T253" i="182" s="1"/>
  <c r="T236" i="182"/>
  <c r="N246" i="182"/>
  <c r="T246" i="182" s="1"/>
  <c r="T197" i="182"/>
  <c r="W23" i="182"/>
  <c r="N254" i="182"/>
  <c r="T254" i="182" s="1"/>
  <c r="T205" i="182"/>
  <c r="R246" i="182"/>
  <c r="U246" i="182"/>
  <c r="W76" i="182"/>
  <c r="N247" i="182"/>
  <c r="T247" i="182" s="1"/>
  <c r="T198" i="182"/>
  <c r="W198" i="182"/>
  <c r="T160" i="182"/>
  <c r="W160" i="182"/>
  <c r="N252" i="182"/>
  <c r="T203" i="182"/>
  <c r="W203" i="182"/>
  <c r="S248" i="182"/>
  <c r="V248" i="182"/>
  <c r="H259" i="182"/>
  <c r="N251" i="182"/>
  <c r="T251" i="182" s="1"/>
  <c r="T202" i="182"/>
  <c r="T231" i="182"/>
  <c r="W231" i="182"/>
  <c r="N255" i="182"/>
  <c r="T255" i="182" s="1"/>
  <c r="T238" i="182"/>
  <c r="R252" i="182"/>
  <c r="U252" i="182"/>
  <c r="W218" i="182"/>
  <c r="V254" i="182"/>
  <c r="T211" i="182"/>
  <c r="T226" i="182"/>
  <c r="W211" i="182"/>
  <c r="T219" i="182"/>
  <c r="W219" i="182"/>
  <c r="T229" i="182"/>
  <c r="W229" i="182"/>
  <c r="R226" i="182"/>
  <c r="U226" i="182"/>
  <c r="S251" i="182"/>
  <c r="V251" i="182"/>
  <c r="S247" i="182"/>
  <c r="V247" i="182"/>
  <c r="U210" i="182"/>
  <c r="S256" i="182"/>
  <c r="V256" i="182"/>
  <c r="T233" i="182"/>
  <c r="W233" i="182"/>
  <c r="T228" i="182"/>
  <c r="W228" i="182"/>
  <c r="R248" i="182"/>
  <c r="U248" i="182"/>
  <c r="S255" i="182"/>
  <c r="V255" i="182"/>
  <c r="N250" i="182"/>
  <c r="T250" i="182" s="1"/>
  <c r="T201" i="182"/>
  <c r="V226" i="182"/>
  <c r="T92" i="182"/>
  <c r="W92" i="182"/>
  <c r="U256" i="182"/>
  <c r="S253" i="182"/>
  <c r="V253" i="182"/>
  <c r="S250" i="182"/>
  <c r="V250" i="182"/>
  <c r="S249" i="182"/>
  <c r="V249" i="182"/>
  <c r="R253" i="182"/>
  <c r="U253" i="182"/>
  <c r="U250" i="182"/>
  <c r="T216" i="182"/>
  <c r="W216" i="182"/>
  <c r="N248" i="182"/>
  <c r="T199" i="182"/>
  <c r="W199" i="182"/>
  <c r="T239" i="182"/>
  <c r="W239" i="182"/>
  <c r="S245" i="182"/>
  <c r="V245" i="182"/>
  <c r="T126" i="182"/>
  <c r="W126" i="182"/>
  <c r="M259" i="182"/>
  <c r="S244" i="182"/>
  <c r="V244" i="182"/>
  <c r="T227" i="182"/>
  <c r="T242" i="182"/>
  <c r="W227" i="182"/>
  <c r="E19" i="179"/>
  <c r="W253" i="182" l="1"/>
  <c r="W245" i="182"/>
  <c r="W255" i="182"/>
  <c r="W249" i="182"/>
  <c r="W210" i="182"/>
  <c r="U259" i="182"/>
  <c r="W250" i="182"/>
  <c r="W246" i="182"/>
  <c r="W254" i="182"/>
  <c r="T256" i="182"/>
  <c r="W256" i="182"/>
  <c r="W251" i="182"/>
  <c r="W226" i="182"/>
  <c r="W247" i="182"/>
  <c r="W242" i="182"/>
  <c r="S259" i="182"/>
  <c r="V259" i="182"/>
  <c r="T248" i="182"/>
  <c r="W248" i="182"/>
  <c r="T252" i="182"/>
  <c r="W252" i="182"/>
  <c r="N259" i="182"/>
  <c r="T259" i="182" s="1"/>
  <c r="W259" i="182" l="1"/>
  <c r="V39" i="109" l="1"/>
  <c r="W39" i="109"/>
  <c r="X39" i="109"/>
  <c r="V35" i="109"/>
  <c r="W35" i="109"/>
  <c r="X35" i="109"/>
  <c r="V33" i="109"/>
  <c r="W33" i="109"/>
  <c r="X33" i="109"/>
  <c r="V26" i="109"/>
  <c r="W26" i="109"/>
  <c r="AA26" i="109"/>
  <c r="V22" i="109"/>
  <c r="W22" i="109"/>
  <c r="AA22" i="109"/>
  <c r="V20" i="109"/>
  <c r="W20" i="109"/>
  <c r="AA20" i="109"/>
  <c r="V13" i="109"/>
  <c r="Z13" i="109"/>
  <c r="AA13" i="109"/>
  <c r="Z9" i="109"/>
  <c r="AA9" i="109"/>
  <c r="Z7" i="109"/>
  <c r="AA7" i="109"/>
  <c r="V9" i="109"/>
  <c r="V7" i="109"/>
  <c r="J37" i="106"/>
  <c r="J36" i="106"/>
  <c r="J29" i="106"/>
  <c r="J28" i="106"/>
  <c r="J26" i="106"/>
  <c r="J21" i="106"/>
  <c r="J20" i="106"/>
  <c r="J18" i="106"/>
  <c r="J13" i="106"/>
  <c r="J12" i="106"/>
  <c r="J10" i="106"/>
  <c r="I6" i="106"/>
  <c r="I7" i="106"/>
  <c r="I8" i="106"/>
  <c r="I9" i="106"/>
  <c r="I10" i="106"/>
  <c r="I11" i="106"/>
  <c r="I12" i="106"/>
  <c r="I13" i="106"/>
  <c r="I14" i="106"/>
  <c r="I15" i="106"/>
  <c r="I16" i="106"/>
  <c r="I17" i="106"/>
  <c r="I18" i="106"/>
  <c r="I19" i="106"/>
  <c r="I20" i="106"/>
  <c r="I21" i="106"/>
  <c r="I22" i="106"/>
  <c r="I23" i="106"/>
  <c r="I24" i="106"/>
  <c r="I25" i="106"/>
  <c r="I26" i="106"/>
  <c r="I27" i="106"/>
  <c r="I28" i="106"/>
  <c r="I29" i="106"/>
  <c r="I30" i="106"/>
  <c r="I31" i="106"/>
  <c r="I32" i="106"/>
  <c r="I33" i="106"/>
  <c r="I34" i="106"/>
  <c r="I35" i="106"/>
  <c r="I36" i="106"/>
  <c r="I37" i="106"/>
  <c r="I38" i="106"/>
  <c r="H7" i="106"/>
  <c r="H8" i="106"/>
  <c r="J8" i="106" s="1"/>
  <c r="H9" i="106"/>
  <c r="J9" i="106" s="1"/>
  <c r="H10" i="106"/>
  <c r="H11" i="106"/>
  <c r="J11" i="106" s="1"/>
  <c r="H12" i="106"/>
  <c r="H13" i="106"/>
  <c r="H14" i="106"/>
  <c r="J14" i="106" s="1"/>
  <c r="H15" i="106"/>
  <c r="J15" i="106" s="1"/>
  <c r="H16" i="106"/>
  <c r="J16" i="106" s="1"/>
  <c r="H17" i="106"/>
  <c r="J17" i="106" s="1"/>
  <c r="H18" i="106"/>
  <c r="H19" i="106"/>
  <c r="J19" i="106" s="1"/>
  <c r="H20" i="106"/>
  <c r="H21" i="106"/>
  <c r="H22" i="106"/>
  <c r="J22" i="106" s="1"/>
  <c r="H23" i="106"/>
  <c r="J23" i="106" s="1"/>
  <c r="H24" i="106"/>
  <c r="J24" i="106" s="1"/>
  <c r="H25" i="106"/>
  <c r="J25" i="106" s="1"/>
  <c r="H26" i="106"/>
  <c r="H27" i="106"/>
  <c r="J27" i="106" s="1"/>
  <c r="H28" i="106"/>
  <c r="H29" i="106"/>
  <c r="H30" i="106"/>
  <c r="J30" i="106" s="1"/>
  <c r="H31" i="106"/>
  <c r="J31" i="106" s="1"/>
  <c r="H32" i="106"/>
  <c r="J32" i="106" s="1"/>
  <c r="H33" i="106"/>
  <c r="J33" i="106" s="1"/>
  <c r="H34" i="106"/>
  <c r="J34" i="106" s="1"/>
  <c r="H35" i="106"/>
  <c r="J35" i="106" s="1"/>
  <c r="H36" i="106"/>
  <c r="H37" i="106"/>
  <c r="H38" i="106"/>
  <c r="J38" i="106" s="1"/>
  <c r="H6" i="106"/>
  <c r="J6" i="106" s="1"/>
  <c r="G38" i="106"/>
  <c r="G37" i="106"/>
  <c r="G36" i="106"/>
  <c r="G35" i="106"/>
  <c r="G34" i="106"/>
  <c r="G33" i="106"/>
  <c r="G32" i="106"/>
  <c r="G31" i="106"/>
  <c r="G30" i="106"/>
  <c r="G29" i="106"/>
  <c r="G28" i="106"/>
  <c r="G27" i="106"/>
  <c r="G26" i="106"/>
  <c r="G25" i="106"/>
  <c r="G24" i="106"/>
  <c r="G23" i="106"/>
  <c r="G22" i="106"/>
  <c r="G21" i="106"/>
  <c r="G20" i="106"/>
  <c r="G19" i="106"/>
  <c r="G18" i="106"/>
  <c r="G17" i="106"/>
  <c r="G16" i="106"/>
  <c r="G15" i="106"/>
  <c r="G14" i="106"/>
  <c r="G13" i="106"/>
  <c r="G12" i="106"/>
  <c r="G11" i="106"/>
  <c r="G10" i="106"/>
  <c r="G9" i="106"/>
  <c r="G8" i="106"/>
  <c r="G7" i="106"/>
  <c r="G6" i="106"/>
  <c r="C39" i="106"/>
  <c r="E39" i="106"/>
  <c r="F39" i="106"/>
  <c r="B39" i="106"/>
  <c r="D7" i="106"/>
  <c r="D8" i="106"/>
  <c r="D9" i="106"/>
  <c r="D10" i="106"/>
  <c r="D11" i="106"/>
  <c r="D12" i="106"/>
  <c r="D13" i="106"/>
  <c r="D14" i="106"/>
  <c r="D15" i="106"/>
  <c r="D16" i="106"/>
  <c r="D17" i="106"/>
  <c r="D18" i="106"/>
  <c r="D19" i="106"/>
  <c r="D20" i="106"/>
  <c r="D21" i="106"/>
  <c r="D22" i="106"/>
  <c r="D23" i="106"/>
  <c r="D24" i="106"/>
  <c r="D25" i="106"/>
  <c r="D26" i="106"/>
  <c r="D27" i="106"/>
  <c r="D28" i="106"/>
  <c r="D29" i="106"/>
  <c r="D30" i="106"/>
  <c r="D31" i="106"/>
  <c r="D32" i="106"/>
  <c r="D33" i="106"/>
  <c r="D34" i="106"/>
  <c r="D35" i="106"/>
  <c r="D36" i="106"/>
  <c r="D37" i="106"/>
  <c r="D38" i="106"/>
  <c r="D6" i="106"/>
  <c r="D39" i="106" s="1"/>
  <c r="H39" i="106" l="1"/>
  <c r="G39" i="106"/>
  <c r="I39" i="106"/>
  <c r="J7" i="106"/>
  <c r="J39" i="106" s="1"/>
  <c r="C20" i="176"/>
  <c r="I19" i="176"/>
  <c r="H19" i="176"/>
  <c r="H20" i="176" s="1"/>
  <c r="F19" i="176"/>
  <c r="F20" i="176" s="1"/>
  <c r="E19" i="176"/>
  <c r="C19" i="176"/>
  <c r="B19" i="176"/>
  <c r="J18" i="176"/>
  <c r="G18" i="176"/>
  <c r="D18" i="176"/>
  <c r="J17" i="176"/>
  <c r="G17" i="176"/>
  <c r="D17" i="176"/>
  <c r="J16" i="176"/>
  <c r="G16" i="176"/>
  <c r="D16" i="176"/>
  <c r="J15" i="176"/>
  <c r="J19" i="176" s="1"/>
  <c r="G15" i="176"/>
  <c r="D15" i="176"/>
  <c r="I14" i="176"/>
  <c r="H14" i="176"/>
  <c r="F14" i="176"/>
  <c r="E14" i="176"/>
  <c r="C14" i="176"/>
  <c r="B14" i="176"/>
  <c r="J13" i="176"/>
  <c r="G13" i="176"/>
  <c r="D13" i="176"/>
  <c r="J12" i="176"/>
  <c r="G12" i="176"/>
  <c r="D12" i="176"/>
  <c r="J11" i="176"/>
  <c r="G11" i="176"/>
  <c r="D11" i="176"/>
  <c r="J10" i="176"/>
  <c r="G10" i="176"/>
  <c r="D10" i="176"/>
  <c r="D14" i="176" s="1"/>
  <c r="I9" i="176"/>
  <c r="H9" i="176"/>
  <c r="F9" i="176"/>
  <c r="E9" i="176"/>
  <c r="C9" i="176"/>
  <c r="B9" i="176"/>
  <c r="J8" i="176"/>
  <c r="G8" i="176"/>
  <c r="D8" i="176"/>
  <c r="J7" i="176"/>
  <c r="G7" i="176"/>
  <c r="D7" i="176"/>
  <c r="D9" i="176" s="1"/>
  <c r="J6" i="176"/>
  <c r="G6" i="176"/>
  <c r="G9" i="176" s="1"/>
  <c r="D6" i="176"/>
  <c r="F19" i="175"/>
  <c r="E19" i="175"/>
  <c r="C19" i="175"/>
  <c r="C20" i="175" s="1"/>
  <c r="B19" i="175"/>
  <c r="B20" i="175" s="1"/>
  <c r="I18" i="175"/>
  <c r="H18" i="175"/>
  <c r="G18" i="175"/>
  <c r="D18" i="175"/>
  <c r="I17" i="175"/>
  <c r="H17" i="175"/>
  <c r="J17" i="175" s="1"/>
  <c r="G17" i="175"/>
  <c r="D17" i="175"/>
  <c r="J16" i="175"/>
  <c r="I16" i="175"/>
  <c r="H16" i="175"/>
  <c r="G16" i="175"/>
  <c r="D16" i="175"/>
  <c r="I15" i="175"/>
  <c r="H15" i="175"/>
  <c r="G15" i="175"/>
  <c r="G19" i="175" s="1"/>
  <c r="D15" i="175"/>
  <c r="D19" i="175" s="1"/>
  <c r="F14" i="175"/>
  <c r="F20" i="175" s="1"/>
  <c r="E14" i="175"/>
  <c r="C14" i="175"/>
  <c r="B14" i="175"/>
  <c r="I13" i="175"/>
  <c r="H13" i="175"/>
  <c r="G13" i="175"/>
  <c r="D13" i="175"/>
  <c r="I12" i="175"/>
  <c r="H12" i="175"/>
  <c r="J12" i="175" s="1"/>
  <c r="G12" i="175"/>
  <c r="D12" i="175"/>
  <c r="D14" i="175" s="1"/>
  <c r="I11" i="175"/>
  <c r="H11" i="175"/>
  <c r="J11" i="175" s="1"/>
  <c r="G11" i="175"/>
  <c r="D11" i="175"/>
  <c r="I10" i="175"/>
  <c r="H10" i="175"/>
  <c r="J10" i="175" s="1"/>
  <c r="G10" i="175"/>
  <c r="D10" i="175"/>
  <c r="I9" i="175"/>
  <c r="F9" i="175"/>
  <c r="E9" i="175"/>
  <c r="C9" i="175"/>
  <c r="B9" i="175"/>
  <c r="I8" i="175"/>
  <c r="H8" i="175"/>
  <c r="J8" i="175" s="1"/>
  <c r="G8" i="175"/>
  <c r="D8" i="175"/>
  <c r="I7" i="175"/>
  <c r="J7" i="175" s="1"/>
  <c r="H7" i="175"/>
  <c r="G7" i="175"/>
  <c r="D7" i="175"/>
  <c r="D9" i="175" s="1"/>
  <c r="I6" i="175"/>
  <c r="H6" i="175"/>
  <c r="H9" i="175" s="1"/>
  <c r="G6" i="175"/>
  <c r="D6" i="175"/>
  <c r="J13" i="175" l="1"/>
  <c r="J14" i="175" s="1"/>
  <c r="H19" i="175"/>
  <c r="G19" i="176"/>
  <c r="I20" i="176"/>
  <c r="G14" i="175"/>
  <c r="G20" i="175" s="1"/>
  <c r="J15" i="175"/>
  <c r="I14" i="175"/>
  <c r="J9" i="176"/>
  <c r="B20" i="176"/>
  <c r="E20" i="175"/>
  <c r="I19" i="175"/>
  <c r="J14" i="176"/>
  <c r="J20" i="176" s="1"/>
  <c r="D19" i="176"/>
  <c r="D20" i="176" s="1"/>
  <c r="E20" i="176"/>
  <c r="G9" i="175"/>
  <c r="J18" i="175"/>
  <c r="G14" i="176"/>
  <c r="G20" i="176"/>
  <c r="I20" i="175"/>
  <c r="D20" i="175"/>
  <c r="H14" i="175"/>
  <c r="H20" i="175" s="1"/>
  <c r="J6" i="175"/>
  <c r="J9" i="175" s="1"/>
  <c r="J20" i="175" l="1"/>
  <c r="J19" i="175"/>
  <c r="G43" i="163" l="1"/>
  <c r="G9" i="163"/>
  <c r="G27" i="163"/>
  <c r="V40" i="109" l="1"/>
  <c r="W40" i="109"/>
  <c r="X40" i="109"/>
  <c r="V27" i="109"/>
  <c r="W27" i="109"/>
  <c r="AA27" i="109"/>
  <c r="V14" i="109"/>
  <c r="Z14" i="109"/>
  <c r="AA14" i="109"/>
  <c r="M43" i="64"/>
  <c r="N43" i="64"/>
  <c r="M37" i="64"/>
  <c r="N37" i="64"/>
  <c r="M32" i="64"/>
  <c r="N32" i="64"/>
  <c r="M21" i="64"/>
  <c r="P21" i="64"/>
  <c r="M15" i="64"/>
  <c r="P15" i="64"/>
  <c r="M10" i="64"/>
  <c r="P10" i="64"/>
  <c r="M45" i="64" l="1"/>
  <c r="P23" i="64"/>
  <c r="M23" i="64"/>
  <c r="N45" i="64"/>
  <c r="K9" i="152"/>
  <c r="L9" i="152"/>
  <c r="K14" i="152"/>
  <c r="L14" i="152"/>
  <c r="K19" i="152"/>
  <c r="L19" i="152"/>
  <c r="M18" i="152"/>
  <c r="M17" i="152"/>
  <c r="M16" i="152"/>
  <c r="M15" i="152"/>
  <c r="M19" i="152" s="1"/>
  <c r="M13" i="152"/>
  <c r="M12" i="152"/>
  <c r="M11" i="152"/>
  <c r="M14" i="152" s="1"/>
  <c r="M20" i="152" s="1"/>
  <c r="M10" i="152"/>
  <c r="M8" i="152"/>
  <c r="M7" i="152"/>
  <c r="M6" i="152"/>
  <c r="M9" i="152" s="1"/>
  <c r="J18" i="152"/>
  <c r="J17" i="152"/>
  <c r="J16" i="152"/>
  <c r="J15" i="152"/>
  <c r="J13" i="152"/>
  <c r="J12" i="152"/>
  <c r="J11" i="152"/>
  <c r="J10" i="152"/>
  <c r="J8" i="152"/>
  <c r="J7" i="152"/>
  <c r="J6" i="152"/>
  <c r="J9" i="152" s="1"/>
  <c r="G18" i="152"/>
  <c r="G19" i="152" s="1"/>
  <c r="G17" i="152"/>
  <c r="G16" i="152"/>
  <c r="G15" i="152"/>
  <c r="G13" i="152"/>
  <c r="G12" i="152"/>
  <c r="G11" i="152"/>
  <c r="G14" i="152" s="1"/>
  <c r="G10" i="152"/>
  <c r="G8" i="152"/>
  <c r="G7" i="152"/>
  <c r="G6" i="152"/>
  <c r="D18" i="152"/>
  <c r="D17" i="152"/>
  <c r="D16" i="152"/>
  <c r="D15" i="152"/>
  <c r="D13" i="152"/>
  <c r="D12" i="152"/>
  <c r="D11" i="152"/>
  <c r="D10" i="152"/>
  <c r="D7" i="152"/>
  <c r="D8" i="152"/>
  <c r="D6" i="152"/>
  <c r="C9" i="152"/>
  <c r="E9" i="152"/>
  <c r="F9" i="152"/>
  <c r="F20" i="152" s="1"/>
  <c r="H9" i="152"/>
  <c r="I9" i="152"/>
  <c r="C14" i="152"/>
  <c r="E14" i="152"/>
  <c r="F14" i="152"/>
  <c r="H14" i="152"/>
  <c r="H20" i="152" s="1"/>
  <c r="I14" i="152"/>
  <c r="J14" i="152"/>
  <c r="C19" i="152"/>
  <c r="E19" i="152"/>
  <c r="F19" i="152"/>
  <c r="H19" i="152"/>
  <c r="I19" i="152"/>
  <c r="C20" i="152"/>
  <c r="Y50" i="163"/>
  <c r="S50" i="163"/>
  <c r="M50" i="163"/>
  <c r="G50" i="163"/>
  <c r="Y49" i="163"/>
  <c r="S49" i="163"/>
  <c r="M49" i="163"/>
  <c r="G49" i="163"/>
  <c r="Y48" i="163"/>
  <c r="S48" i="163"/>
  <c r="M48" i="163"/>
  <c r="G48" i="163"/>
  <c r="Y47" i="163"/>
  <c r="S47" i="163"/>
  <c r="M47" i="163"/>
  <c r="G47" i="163"/>
  <c r="Y46" i="163"/>
  <c r="V46" i="163"/>
  <c r="S46" i="163"/>
  <c r="P46" i="163"/>
  <c r="M46" i="163"/>
  <c r="J46" i="163"/>
  <c r="G46" i="163"/>
  <c r="D46" i="163"/>
  <c r="Y45" i="163"/>
  <c r="V45" i="163"/>
  <c r="S45" i="163"/>
  <c r="P45" i="163"/>
  <c r="M45" i="163"/>
  <c r="J45" i="163"/>
  <c r="G45" i="163"/>
  <c r="D45" i="163"/>
  <c r="Y44" i="163"/>
  <c r="S44" i="163"/>
  <c r="M44" i="163"/>
  <c r="G44" i="163"/>
  <c r="Y43" i="163"/>
  <c r="S43" i="163"/>
  <c r="M43" i="163"/>
  <c r="Y42" i="163"/>
  <c r="S42" i="163"/>
  <c r="M42" i="163"/>
  <c r="G42" i="163"/>
  <c r="Y41" i="163"/>
  <c r="S41" i="163"/>
  <c r="M41" i="163"/>
  <c r="G41" i="163"/>
  <c r="Y40" i="163"/>
  <c r="V40" i="163"/>
  <c r="S40" i="163"/>
  <c r="P40" i="163"/>
  <c r="M40" i="163"/>
  <c r="J40" i="163"/>
  <c r="G40" i="163"/>
  <c r="D40" i="163"/>
  <c r="Y34" i="163"/>
  <c r="S34" i="163"/>
  <c r="M34" i="163"/>
  <c r="G34" i="163"/>
  <c r="Y33" i="163"/>
  <c r="S33" i="163"/>
  <c r="M33" i="163"/>
  <c r="G33" i="163"/>
  <c r="Y32" i="163"/>
  <c r="S32" i="163"/>
  <c r="M32" i="163"/>
  <c r="G32" i="163"/>
  <c r="Y31" i="163"/>
  <c r="S31" i="163"/>
  <c r="M31" i="163"/>
  <c r="G31" i="163"/>
  <c r="Y30" i="163"/>
  <c r="V30" i="163"/>
  <c r="S30" i="163"/>
  <c r="P30" i="163"/>
  <c r="M30" i="163"/>
  <c r="J30" i="163"/>
  <c r="G30" i="163"/>
  <c r="D30" i="163"/>
  <c r="Y29" i="163"/>
  <c r="V29" i="163"/>
  <c r="S29" i="163"/>
  <c r="P29" i="163"/>
  <c r="M29" i="163"/>
  <c r="J29" i="163"/>
  <c r="G29" i="163"/>
  <c r="D29" i="163"/>
  <c r="Y28" i="163"/>
  <c r="S28" i="163"/>
  <c r="M28" i="163"/>
  <c r="G28" i="163"/>
  <c r="Y27" i="163"/>
  <c r="S27" i="163"/>
  <c r="M27" i="163"/>
  <c r="Y26" i="163"/>
  <c r="S26" i="163"/>
  <c r="M26" i="163"/>
  <c r="G26" i="163"/>
  <c r="Y25" i="163"/>
  <c r="S25" i="163"/>
  <c r="M25" i="163"/>
  <c r="G25" i="163"/>
  <c r="Y24" i="163"/>
  <c r="V24" i="163"/>
  <c r="S24" i="163"/>
  <c r="P24" i="163"/>
  <c r="M24" i="163"/>
  <c r="J24" i="163"/>
  <c r="G24" i="163"/>
  <c r="D24" i="163"/>
  <c r="J19" i="152" l="1"/>
  <c r="J20" i="152" s="1"/>
  <c r="L20" i="152"/>
  <c r="D19" i="152"/>
  <c r="D14" i="152"/>
  <c r="K20" i="152"/>
  <c r="G9" i="152"/>
  <c r="G20" i="152" s="1"/>
  <c r="D9" i="152"/>
  <c r="I20" i="152"/>
  <c r="E20" i="152"/>
  <c r="AM14" i="165"/>
  <c r="S9" i="164"/>
  <c r="D12" i="163"/>
  <c r="D11" i="163"/>
  <c r="D6" i="163"/>
  <c r="G16" i="163"/>
  <c r="G15" i="163"/>
  <c r="G14" i="163"/>
  <c r="G13" i="163"/>
  <c r="G12" i="163"/>
  <c r="G11" i="163"/>
  <c r="G10" i="163"/>
  <c r="G8" i="163"/>
  <c r="G7" i="163"/>
  <c r="G6" i="163"/>
  <c r="M9" i="163"/>
  <c r="D20" i="152" l="1"/>
  <c r="U39" i="109"/>
  <c r="T39" i="109"/>
  <c r="S39" i="109"/>
  <c r="U35" i="109"/>
  <c r="T35" i="109"/>
  <c r="S35" i="109"/>
  <c r="U33" i="109"/>
  <c r="T33" i="109"/>
  <c r="S33" i="109"/>
  <c r="T26" i="109"/>
  <c r="S26" i="109"/>
  <c r="R26" i="109"/>
  <c r="T22" i="109"/>
  <c r="S22" i="109"/>
  <c r="R22" i="109"/>
  <c r="T20" i="109"/>
  <c r="S20" i="109"/>
  <c r="R20" i="109"/>
  <c r="S13" i="109"/>
  <c r="R13" i="109"/>
  <c r="Q13" i="109"/>
  <c r="S9" i="109"/>
  <c r="R9" i="109"/>
  <c r="Q9" i="109"/>
  <c r="S7" i="109"/>
  <c r="R7" i="109"/>
  <c r="Q7" i="109"/>
  <c r="L65" i="64"/>
  <c r="O65" i="64"/>
  <c r="L59" i="64"/>
  <c r="O59" i="64"/>
  <c r="L54" i="64"/>
  <c r="O54" i="64"/>
  <c r="K43" i="64"/>
  <c r="L43" i="64"/>
  <c r="K37" i="64"/>
  <c r="L37" i="64"/>
  <c r="L32" i="64"/>
  <c r="K32" i="64"/>
  <c r="J21" i="64"/>
  <c r="K21" i="64"/>
  <c r="J15" i="64"/>
  <c r="K15" i="64"/>
  <c r="J10" i="64"/>
  <c r="K10" i="64"/>
  <c r="K6" i="104"/>
  <c r="K7" i="104"/>
  <c r="K8" i="104"/>
  <c r="K9" i="104"/>
  <c r="L9" i="104" s="1"/>
  <c r="K10" i="104"/>
  <c r="K11" i="104"/>
  <c r="K12" i="104"/>
  <c r="K13" i="104"/>
  <c r="K14" i="104"/>
  <c r="K15" i="104"/>
  <c r="J7" i="104"/>
  <c r="J8" i="104"/>
  <c r="L8" i="104" s="1"/>
  <c r="J9" i="104"/>
  <c r="J10" i="104"/>
  <c r="J11" i="104"/>
  <c r="J12" i="104"/>
  <c r="J13" i="104"/>
  <c r="L13" i="104" s="1"/>
  <c r="J14" i="104"/>
  <c r="L14" i="104" s="1"/>
  <c r="J15" i="104"/>
  <c r="L15" i="104" s="1"/>
  <c r="J6" i="104"/>
  <c r="J16" i="104" s="1"/>
  <c r="L10" i="104"/>
  <c r="G16" i="104"/>
  <c r="F16" i="104"/>
  <c r="H15" i="104"/>
  <c r="H14" i="104"/>
  <c r="H13" i="104"/>
  <c r="H12" i="104"/>
  <c r="H11" i="104"/>
  <c r="H10" i="104"/>
  <c r="H9" i="104"/>
  <c r="H8" i="104"/>
  <c r="H7" i="104"/>
  <c r="H6" i="104"/>
  <c r="C16" i="104"/>
  <c r="D7" i="104"/>
  <c r="D8" i="104"/>
  <c r="D9" i="104"/>
  <c r="D10" i="104"/>
  <c r="D11" i="104"/>
  <c r="D12" i="104"/>
  <c r="D13" i="104"/>
  <c r="D14" i="104"/>
  <c r="D15" i="104"/>
  <c r="D6" i="104"/>
  <c r="D16" i="104" s="1"/>
  <c r="E48" i="137"/>
  <c r="C45" i="137"/>
  <c r="J37" i="137"/>
  <c r="I37" i="137"/>
  <c r="G37" i="137"/>
  <c r="F37" i="137"/>
  <c r="D37" i="137"/>
  <c r="C37" i="137"/>
  <c r="K36" i="137"/>
  <c r="H36" i="137"/>
  <c r="E36" i="137"/>
  <c r="K35" i="137"/>
  <c r="H35" i="137"/>
  <c r="E35" i="137"/>
  <c r="K34" i="137"/>
  <c r="H34" i="137"/>
  <c r="E34" i="137"/>
  <c r="K33" i="137"/>
  <c r="H33" i="137"/>
  <c r="E33" i="137"/>
  <c r="K32" i="137"/>
  <c r="H32" i="137"/>
  <c r="E32" i="137"/>
  <c r="K31" i="137"/>
  <c r="H31" i="137"/>
  <c r="E31" i="137"/>
  <c r="J25" i="137"/>
  <c r="I25" i="137"/>
  <c r="G25" i="137"/>
  <c r="F25" i="137"/>
  <c r="D25" i="137"/>
  <c r="C25" i="137"/>
  <c r="K24" i="137"/>
  <c r="F49" i="137" s="1"/>
  <c r="H24" i="137"/>
  <c r="E24" i="137"/>
  <c r="K23" i="137"/>
  <c r="H23" i="137"/>
  <c r="E23" i="137"/>
  <c r="K22" i="137"/>
  <c r="H22" i="137"/>
  <c r="E22" i="137"/>
  <c r="K21" i="137"/>
  <c r="H21" i="137"/>
  <c r="E21" i="137"/>
  <c r="K20" i="137"/>
  <c r="H20" i="137"/>
  <c r="E20" i="137"/>
  <c r="K19" i="137"/>
  <c r="H19" i="137"/>
  <c r="E19" i="137"/>
  <c r="D13" i="137"/>
  <c r="F13" i="137"/>
  <c r="G13" i="137"/>
  <c r="I13" i="137"/>
  <c r="J13" i="137"/>
  <c r="C13" i="137"/>
  <c r="E10" i="137"/>
  <c r="C47" i="137" s="1"/>
  <c r="H10" i="137"/>
  <c r="D47" i="137" s="1"/>
  <c r="E47" i="137" s="1"/>
  <c r="K10" i="137"/>
  <c r="F47" i="137" s="1"/>
  <c r="G47" i="137" s="1"/>
  <c r="K12" i="137"/>
  <c r="H12" i="137"/>
  <c r="E12" i="137"/>
  <c r="K11" i="137"/>
  <c r="H11" i="137"/>
  <c r="D48" i="137" s="1"/>
  <c r="E11" i="137"/>
  <c r="C48" i="137" s="1"/>
  <c r="K9" i="137"/>
  <c r="F46" i="137" s="1"/>
  <c r="H9" i="137"/>
  <c r="D46" i="137" s="1"/>
  <c r="E46" i="137" s="1"/>
  <c r="E9" i="137"/>
  <c r="C46" i="137" s="1"/>
  <c r="K8" i="137"/>
  <c r="F45" i="137" s="1"/>
  <c r="H8" i="137"/>
  <c r="D45" i="137" s="1"/>
  <c r="E45" i="137" s="1"/>
  <c r="E8" i="137"/>
  <c r="K7" i="137"/>
  <c r="F44" i="137" s="1"/>
  <c r="H7" i="137"/>
  <c r="D44" i="137" s="1"/>
  <c r="E44" i="137" s="1"/>
  <c r="E7" i="137"/>
  <c r="C44" i="137" s="1"/>
  <c r="E50" i="126"/>
  <c r="F50" i="126" s="1"/>
  <c r="E51" i="126"/>
  <c r="F51" i="126" s="1"/>
  <c r="E58" i="126"/>
  <c r="F58" i="126" s="1"/>
  <c r="C51" i="126"/>
  <c r="D51" i="126" s="1"/>
  <c r="C58" i="126"/>
  <c r="D58" i="126" s="1"/>
  <c r="B48" i="126"/>
  <c r="B53" i="126"/>
  <c r="B58" i="126"/>
  <c r="B46" i="126"/>
  <c r="L40" i="126"/>
  <c r="K40" i="126"/>
  <c r="I40" i="126"/>
  <c r="H40" i="126"/>
  <c r="F40" i="126"/>
  <c r="E40" i="126"/>
  <c r="C40" i="126"/>
  <c r="B40" i="126"/>
  <c r="M39" i="126"/>
  <c r="J39" i="126"/>
  <c r="G39" i="126"/>
  <c r="D39" i="126"/>
  <c r="M38" i="126"/>
  <c r="J38" i="126"/>
  <c r="G38" i="126"/>
  <c r="C57" i="126" s="1"/>
  <c r="D38" i="126"/>
  <c r="M37" i="126"/>
  <c r="J37" i="126"/>
  <c r="G37" i="126"/>
  <c r="D37" i="126"/>
  <c r="M36" i="126"/>
  <c r="M40" i="126" s="1"/>
  <c r="J36" i="126"/>
  <c r="G36" i="126"/>
  <c r="G40" i="126" s="1"/>
  <c r="D36" i="126"/>
  <c r="L35" i="126"/>
  <c r="K35" i="126"/>
  <c r="I35" i="126"/>
  <c r="H35" i="126"/>
  <c r="F35" i="126"/>
  <c r="E35" i="126"/>
  <c r="C35" i="126"/>
  <c r="B35" i="126"/>
  <c r="M34" i="126"/>
  <c r="J34" i="126"/>
  <c r="G34" i="126"/>
  <c r="D34" i="126"/>
  <c r="M33" i="126"/>
  <c r="J33" i="126"/>
  <c r="G33" i="126"/>
  <c r="D33" i="126"/>
  <c r="B52" i="126" s="1"/>
  <c r="M32" i="126"/>
  <c r="J32" i="126"/>
  <c r="G32" i="126"/>
  <c r="D32" i="126"/>
  <c r="M31" i="126"/>
  <c r="J31" i="126"/>
  <c r="G31" i="126"/>
  <c r="C50" i="126" s="1"/>
  <c r="D31" i="126"/>
  <c r="L30" i="126"/>
  <c r="L41" i="126" s="1"/>
  <c r="K30" i="126"/>
  <c r="K41" i="126" s="1"/>
  <c r="I30" i="126"/>
  <c r="H30" i="126"/>
  <c r="F30" i="126"/>
  <c r="E30" i="126"/>
  <c r="E41" i="126" s="1"/>
  <c r="C30" i="126"/>
  <c r="B30" i="126"/>
  <c r="M29" i="126"/>
  <c r="J29" i="126"/>
  <c r="G29" i="126"/>
  <c r="D29" i="126"/>
  <c r="M28" i="126"/>
  <c r="J28" i="126"/>
  <c r="G28" i="126"/>
  <c r="C47" i="126" s="1"/>
  <c r="D28" i="126"/>
  <c r="M27" i="126"/>
  <c r="J27" i="126"/>
  <c r="G27" i="126"/>
  <c r="D27" i="126"/>
  <c r="F20" i="126"/>
  <c r="F15" i="126"/>
  <c r="F10" i="126"/>
  <c r="E20" i="126"/>
  <c r="E15" i="126"/>
  <c r="E10" i="126"/>
  <c r="G19" i="126"/>
  <c r="G18" i="126"/>
  <c r="G17" i="126"/>
  <c r="C56" i="126" s="1"/>
  <c r="D56" i="126" s="1"/>
  <c r="G16" i="126"/>
  <c r="C55" i="126" s="1"/>
  <c r="D55" i="126" s="1"/>
  <c r="G14" i="126"/>
  <c r="C53" i="126" s="1"/>
  <c r="D53" i="126" s="1"/>
  <c r="G13" i="126"/>
  <c r="C52" i="126" s="1"/>
  <c r="D52" i="126" s="1"/>
  <c r="G12" i="126"/>
  <c r="G11" i="126"/>
  <c r="G9" i="126"/>
  <c r="C48" i="126" s="1"/>
  <c r="D48" i="126" s="1"/>
  <c r="G8" i="126"/>
  <c r="G7" i="126"/>
  <c r="C46" i="126" s="1"/>
  <c r="D46" i="126" s="1"/>
  <c r="J19" i="126"/>
  <c r="J18" i="126"/>
  <c r="E57" i="126" s="1"/>
  <c r="F57" i="126" s="1"/>
  <c r="J17" i="126"/>
  <c r="E56" i="126" s="1"/>
  <c r="J16" i="126"/>
  <c r="E55" i="126" s="1"/>
  <c r="J14" i="126"/>
  <c r="E53" i="126" s="1"/>
  <c r="J13" i="126"/>
  <c r="E52" i="126" s="1"/>
  <c r="J12" i="126"/>
  <c r="J11" i="126"/>
  <c r="J9" i="126"/>
  <c r="E48" i="126" s="1"/>
  <c r="F48" i="126" s="1"/>
  <c r="J8" i="126"/>
  <c r="E47" i="126" s="1"/>
  <c r="F47" i="126" s="1"/>
  <c r="J7" i="126"/>
  <c r="E46" i="126" s="1"/>
  <c r="D19" i="126"/>
  <c r="D18" i="126"/>
  <c r="B57" i="126" s="1"/>
  <c r="D17" i="126"/>
  <c r="B56" i="126" s="1"/>
  <c r="D16" i="126"/>
  <c r="B55" i="126" s="1"/>
  <c r="D14" i="126"/>
  <c r="D13" i="126"/>
  <c r="D12" i="126"/>
  <c r="B51" i="126" s="1"/>
  <c r="D11" i="126"/>
  <c r="B50" i="126" s="1"/>
  <c r="D8" i="126"/>
  <c r="B47" i="126" s="1"/>
  <c r="D9" i="126"/>
  <c r="D7" i="126"/>
  <c r="I20" i="126"/>
  <c r="I15" i="126"/>
  <c r="I10" i="126"/>
  <c r="C20" i="126"/>
  <c r="C15" i="126"/>
  <c r="C10" i="126"/>
  <c r="S40" i="109" l="1"/>
  <c r="T27" i="109"/>
  <c r="T40" i="109"/>
  <c r="L45" i="64"/>
  <c r="L67" i="64"/>
  <c r="G49" i="137"/>
  <c r="G44" i="137"/>
  <c r="E15" i="104"/>
  <c r="E7" i="104"/>
  <c r="E8" i="104"/>
  <c r="E9" i="104"/>
  <c r="E14" i="104"/>
  <c r="E16" i="104"/>
  <c r="E6" i="104"/>
  <c r="I11" i="104"/>
  <c r="I12" i="104"/>
  <c r="F52" i="126"/>
  <c r="I13" i="104"/>
  <c r="M14" i="104"/>
  <c r="F53" i="126"/>
  <c r="E13" i="104"/>
  <c r="I10" i="104"/>
  <c r="F55" i="126"/>
  <c r="E12" i="104"/>
  <c r="F46" i="126"/>
  <c r="F56" i="126"/>
  <c r="E11" i="104"/>
  <c r="D47" i="126"/>
  <c r="D50" i="126"/>
  <c r="D57" i="126"/>
  <c r="G46" i="137"/>
  <c r="E10" i="104"/>
  <c r="I9" i="104"/>
  <c r="G45" i="137"/>
  <c r="M13" i="104"/>
  <c r="H16" i="104"/>
  <c r="M15" i="104" s="1"/>
  <c r="O67" i="64"/>
  <c r="G30" i="126"/>
  <c r="M10" i="104"/>
  <c r="J23" i="64"/>
  <c r="K45" i="64"/>
  <c r="U40" i="109"/>
  <c r="D49" i="137"/>
  <c r="L11" i="104"/>
  <c r="M11" i="104" s="1"/>
  <c r="K23" i="64"/>
  <c r="Q14" i="109"/>
  <c r="L7" i="104"/>
  <c r="M7" i="104" s="1"/>
  <c r="C49" i="137"/>
  <c r="C50" i="137" s="1"/>
  <c r="R27" i="109"/>
  <c r="F48" i="137"/>
  <c r="G48" i="137" s="1"/>
  <c r="L6" i="104"/>
  <c r="R14" i="109"/>
  <c r="S27" i="109"/>
  <c r="S14" i="109"/>
  <c r="K16" i="104"/>
  <c r="L12" i="104"/>
  <c r="M12" i="104" s="1"/>
  <c r="L16" i="104"/>
  <c r="M16" i="104" s="1"/>
  <c r="M6" i="104"/>
  <c r="H13" i="137"/>
  <c r="H37" i="137"/>
  <c r="E13" i="137"/>
  <c r="K13" i="137"/>
  <c r="K25" i="137"/>
  <c r="K37" i="137"/>
  <c r="H25" i="137"/>
  <c r="E25" i="137"/>
  <c r="E37" i="137"/>
  <c r="C41" i="126"/>
  <c r="I41" i="126"/>
  <c r="M35" i="126"/>
  <c r="M30" i="126"/>
  <c r="D35" i="126"/>
  <c r="F41" i="126"/>
  <c r="J40" i="126"/>
  <c r="D30" i="126"/>
  <c r="G35" i="126"/>
  <c r="G41" i="126" s="1"/>
  <c r="B41" i="126"/>
  <c r="H41" i="126"/>
  <c r="D40" i="126"/>
  <c r="J35" i="126"/>
  <c r="J30" i="126"/>
  <c r="G10" i="126"/>
  <c r="C49" i="126" s="1"/>
  <c r="I21" i="126"/>
  <c r="F21" i="126"/>
  <c r="C21" i="126"/>
  <c r="E21" i="126"/>
  <c r="G15" i="126"/>
  <c r="C54" i="126" s="1"/>
  <c r="G20" i="126"/>
  <c r="C59" i="126" s="1"/>
  <c r="AI20" i="165"/>
  <c r="AH17" i="165"/>
  <c r="AG17" i="165"/>
  <c r="AI17" i="165" s="1"/>
  <c r="AI16" i="165"/>
  <c r="AI15" i="165"/>
  <c r="AI13" i="165"/>
  <c r="AM20" i="165"/>
  <c r="W20" i="165"/>
  <c r="AE20" i="165"/>
  <c r="AE14" i="165"/>
  <c r="AA20" i="165"/>
  <c r="S20" i="165"/>
  <c r="AL17" i="165"/>
  <c r="AK17" i="165"/>
  <c r="AD17" i="165"/>
  <c r="AC17" i="165"/>
  <c r="AE17" i="165" s="1"/>
  <c r="Z17" i="165"/>
  <c r="Y17" i="165"/>
  <c r="V17" i="165"/>
  <c r="U17" i="165"/>
  <c r="R17" i="165"/>
  <c r="Q17" i="165"/>
  <c r="S17" i="165" s="1"/>
  <c r="AM16" i="165"/>
  <c r="AE16" i="165"/>
  <c r="AA16" i="165"/>
  <c r="X16" i="165"/>
  <c r="W16" i="165"/>
  <c r="S16" i="165"/>
  <c r="N16" i="165"/>
  <c r="AM15" i="165"/>
  <c r="AE15" i="165"/>
  <c r="AA15" i="165"/>
  <c r="X15" i="165"/>
  <c r="W15" i="165"/>
  <c r="S15" i="165"/>
  <c r="N15" i="165"/>
  <c r="W14" i="165"/>
  <c r="AM13" i="165"/>
  <c r="AE13" i="165"/>
  <c r="AA13" i="165"/>
  <c r="X13" i="165"/>
  <c r="W13" i="165"/>
  <c r="S13" i="165"/>
  <c r="N13" i="165"/>
  <c r="AM12" i="165"/>
  <c r="AE12" i="165"/>
  <c r="W12" i="165"/>
  <c r="N12" i="165"/>
  <c r="AM11" i="165"/>
  <c r="AE11" i="165"/>
  <c r="W11" i="165"/>
  <c r="N11" i="165"/>
  <c r="AM10" i="165"/>
  <c r="AE10" i="165"/>
  <c r="W10" i="165"/>
  <c r="N10" i="165"/>
  <c r="AM9" i="165"/>
  <c r="AE9" i="165"/>
  <c r="W9" i="165"/>
  <c r="N9" i="165"/>
  <c r="AM8" i="165"/>
  <c r="AE8" i="165"/>
  <c r="W8" i="165"/>
  <c r="N8" i="165"/>
  <c r="AM7" i="165"/>
  <c r="AE7" i="165"/>
  <c r="W7" i="165"/>
  <c r="N7" i="165"/>
  <c r="AM6" i="165"/>
  <c r="AE6" i="165"/>
  <c r="W6" i="165"/>
  <c r="N6" i="165"/>
  <c r="O17" i="164"/>
  <c r="N17" i="164"/>
  <c r="P12" i="164"/>
  <c r="P11" i="164"/>
  <c r="P6" i="164"/>
  <c r="M9" i="164"/>
  <c r="R17" i="164"/>
  <c r="Q17" i="164"/>
  <c r="L17" i="164"/>
  <c r="K17" i="164"/>
  <c r="I17" i="164"/>
  <c r="J17" i="164" s="1"/>
  <c r="H17" i="164"/>
  <c r="F17" i="164"/>
  <c r="E17" i="164"/>
  <c r="C17" i="164"/>
  <c r="B17" i="164"/>
  <c r="D17" i="164" s="1"/>
  <c r="S16" i="164"/>
  <c r="M16" i="164"/>
  <c r="G16" i="164"/>
  <c r="S15" i="164"/>
  <c r="M15" i="164"/>
  <c r="G15" i="164"/>
  <c r="S14" i="164"/>
  <c r="M14" i="164"/>
  <c r="G14" i="164"/>
  <c r="S13" i="164"/>
  <c r="M13" i="164"/>
  <c r="G13" i="164"/>
  <c r="S12" i="164"/>
  <c r="M12" i="164"/>
  <c r="J12" i="164"/>
  <c r="G12" i="164"/>
  <c r="D12" i="164"/>
  <c r="S11" i="164"/>
  <c r="M11" i="164"/>
  <c r="J11" i="164"/>
  <c r="G11" i="164"/>
  <c r="D11" i="164"/>
  <c r="S10" i="164"/>
  <c r="M10" i="164"/>
  <c r="G10" i="164"/>
  <c r="G9" i="164"/>
  <c r="S8" i="164"/>
  <c r="M8" i="164"/>
  <c r="G8" i="164"/>
  <c r="S7" i="164"/>
  <c r="M7" i="164"/>
  <c r="G7" i="164"/>
  <c r="S6" i="164"/>
  <c r="M6" i="164"/>
  <c r="J6" i="164"/>
  <c r="G6" i="164"/>
  <c r="D6" i="164"/>
  <c r="S9" i="163"/>
  <c r="J12" i="163"/>
  <c r="J11" i="163"/>
  <c r="J6" i="163"/>
  <c r="Y16" i="163"/>
  <c r="S16" i="163"/>
  <c r="M16" i="163"/>
  <c r="Y15" i="163"/>
  <c r="S15" i="163"/>
  <c r="M15" i="163"/>
  <c r="Y14" i="163"/>
  <c r="S14" i="163"/>
  <c r="M14" i="163"/>
  <c r="Y13" i="163"/>
  <c r="S13" i="163"/>
  <c r="M13" i="163"/>
  <c r="Y12" i="163"/>
  <c r="V12" i="163"/>
  <c r="S12" i="163"/>
  <c r="P12" i="163"/>
  <c r="M12" i="163"/>
  <c r="Y11" i="163"/>
  <c r="V11" i="163"/>
  <c r="S11" i="163"/>
  <c r="P11" i="163"/>
  <c r="M11" i="163"/>
  <c r="Y10" i="163"/>
  <c r="S10" i="163"/>
  <c r="M10" i="163"/>
  <c r="Y9" i="163"/>
  <c r="Y8" i="163"/>
  <c r="S8" i="163"/>
  <c r="M8" i="163"/>
  <c r="Y7" i="163"/>
  <c r="S7" i="163"/>
  <c r="M7" i="163"/>
  <c r="Y6" i="163"/>
  <c r="V6" i="163"/>
  <c r="S6" i="163"/>
  <c r="P6" i="163"/>
  <c r="M6" i="163"/>
  <c r="AC39" i="109"/>
  <c r="AC35" i="109"/>
  <c r="AC33" i="109"/>
  <c r="AB39" i="109"/>
  <c r="AB35" i="109"/>
  <c r="AB33" i="109"/>
  <c r="R39" i="109"/>
  <c r="R35" i="109"/>
  <c r="R33" i="109"/>
  <c r="AB26" i="109"/>
  <c r="AB22" i="109"/>
  <c r="AB20" i="109"/>
  <c r="U26" i="109"/>
  <c r="U22" i="109"/>
  <c r="U20" i="109"/>
  <c r="Q26" i="109"/>
  <c r="Q22" i="109"/>
  <c r="Q20" i="109"/>
  <c r="U13" i="109"/>
  <c r="U9" i="109"/>
  <c r="U7" i="109"/>
  <c r="T13" i="109"/>
  <c r="T9" i="109"/>
  <c r="T7" i="109"/>
  <c r="P13" i="109"/>
  <c r="P9" i="109"/>
  <c r="P7" i="109"/>
  <c r="R65" i="64"/>
  <c r="R59" i="64"/>
  <c r="R54" i="64"/>
  <c r="K65" i="64"/>
  <c r="K59" i="64"/>
  <c r="K54" i="64"/>
  <c r="Q43" i="64"/>
  <c r="Q37" i="64"/>
  <c r="Q32" i="64"/>
  <c r="J43" i="64"/>
  <c r="J37" i="64"/>
  <c r="J32" i="64"/>
  <c r="L21" i="64"/>
  <c r="L15" i="64"/>
  <c r="L10" i="64"/>
  <c r="I21" i="64"/>
  <c r="I15" i="64"/>
  <c r="I10" i="64"/>
  <c r="F50" i="137" l="1"/>
  <c r="M41" i="126"/>
  <c r="W17" i="165"/>
  <c r="M17" i="164"/>
  <c r="P17" i="164"/>
  <c r="AA17" i="165"/>
  <c r="I16" i="104"/>
  <c r="I7" i="104"/>
  <c r="I8" i="104"/>
  <c r="I14" i="104"/>
  <c r="I15" i="104"/>
  <c r="I6" i="104"/>
  <c r="M9" i="104"/>
  <c r="E49" i="137"/>
  <c r="D50" i="137"/>
  <c r="E50" i="137" s="1"/>
  <c r="M8" i="104"/>
  <c r="AC40" i="109"/>
  <c r="AB40" i="109"/>
  <c r="R40" i="109"/>
  <c r="K67" i="64"/>
  <c r="R67" i="64"/>
  <c r="D41" i="126"/>
  <c r="J41" i="126"/>
  <c r="G21" i="126"/>
  <c r="C60" i="126" s="1"/>
  <c r="AM17" i="165"/>
  <c r="S17" i="164"/>
  <c r="G17" i="164"/>
  <c r="AB27" i="109"/>
  <c r="U27" i="109"/>
  <c r="Q27" i="109"/>
  <c r="T14" i="109"/>
  <c r="P14" i="109"/>
  <c r="U14" i="109"/>
  <c r="Q45" i="64"/>
  <c r="J45" i="64"/>
  <c r="L23" i="64"/>
  <c r="I23" i="64"/>
  <c r="F15" i="119"/>
  <c r="G50" i="137" l="1"/>
  <c r="M19" i="126"/>
  <c r="G58" i="126" s="1"/>
  <c r="H58" i="126" s="1"/>
  <c r="M18" i="126"/>
  <c r="G57" i="126" s="1"/>
  <c r="H57" i="126" s="1"/>
  <c r="M17" i="126"/>
  <c r="G56" i="126" s="1"/>
  <c r="H56" i="126" s="1"/>
  <c r="M16" i="126"/>
  <c r="G55" i="126" s="1"/>
  <c r="H55" i="126" s="1"/>
  <c r="M14" i="126"/>
  <c r="G53" i="126" s="1"/>
  <c r="H53" i="126" s="1"/>
  <c r="M13" i="126"/>
  <c r="G52" i="126" s="1"/>
  <c r="H52" i="126" s="1"/>
  <c r="M12" i="126"/>
  <c r="G51" i="126" s="1"/>
  <c r="H51" i="126" s="1"/>
  <c r="M11" i="126"/>
  <c r="G50" i="126" s="1"/>
  <c r="H50" i="126" s="1"/>
  <c r="M8" i="126"/>
  <c r="G47" i="126" s="1"/>
  <c r="H47" i="126" s="1"/>
  <c r="M9" i="126"/>
  <c r="G48" i="126" s="1"/>
  <c r="H48" i="126" s="1"/>
  <c r="M7" i="126"/>
  <c r="G46" i="126" s="1"/>
  <c r="H46" i="126" s="1"/>
  <c r="L10" i="126"/>
  <c r="L15" i="126"/>
  <c r="L20" i="126"/>
  <c r="L21" i="126" l="1"/>
  <c r="M10" i="126"/>
  <c r="G49" i="126" s="1"/>
  <c r="M15" i="126"/>
  <c r="G54" i="126" s="1"/>
  <c r="M20" i="126"/>
  <c r="G59" i="126" s="1"/>
  <c r="D424" i="155"/>
  <c r="J423" i="155"/>
  <c r="J414" i="155"/>
  <c r="I414" i="155"/>
  <c r="H414" i="155"/>
  <c r="G414" i="155"/>
  <c r="E414" i="155"/>
  <c r="E423" i="155" s="1"/>
  <c r="D414" i="155"/>
  <c r="D423" i="155" s="1"/>
  <c r="F413" i="155"/>
  <c r="F412" i="155"/>
  <c r="F411" i="155"/>
  <c r="F410" i="155"/>
  <c r="F409" i="155"/>
  <c r="F408" i="155"/>
  <c r="F407" i="155"/>
  <c r="F406" i="155"/>
  <c r="F405" i="155"/>
  <c r="F404" i="155"/>
  <c r="F403" i="155"/>
  <c r="F402" i="155"/>
  <c r="F401" i="155"/>
  <c r="F400" i="155"/>
  <c r="F399" i="155"/>
  <c r="F398" i="155"/>
  <c r="F397" i="155"/>
  <c r="F396" i="155"/>
  <c r="F395" i="155"/>
  <c r="F394" i="155"/>
  <c r="F393" i="155"/>
  <c r="F392" i="155"/>
  <c r="J385" i="155"/>
  <c r="J425" i="155" s="1"/>
  <c r="I385" i="155"/>
  <c r="I386" i="155" s="1"/>
  <c r="H385" i="155"/>
  <c r="H425" i="155" s="1"/>
  <c r="G385" i="155"/>
  <c r="G425" i="155" s="1"/>
  <c r="E385" i="155"/>
  <c r="F385" i="155" s="1"/>
  <c r="D385" i="155"/>
  <c r="D425" i="155" s="1"/>
  <c r="F384" i="155"/>
  <c r="F383" i="155"/>
  <c r="F382" i="155"/>
  <c r="F381" i="155"/>
  <c r="F380" i="155"/>
  <c r="F379" i="155"/>
  <c r="F378" i="155"/>
  <c r="F377" i="155"/>
  <c r="F376" i="155"/>
  <c r="F375" i="155"/>
  <c r="F374" i="155"/>
  <c r="F373" i="155"/>
  <c r="F372" i="155"/>
  <c r="F371" i="155"/>
  <c r="F370" i="155"/>
  <c r="F369" i="155"/>
  <c r="F368" i="155"/>
  <c r="F367" i="155"/>
  <c r="F366" i="155"/>
  <c r="F365" i="155"/>
  <c r="F364" i="155"/>
  <c r="F363" i="155"/>
  <c r="J356" i="155"/>
  <c r="J357" i="155" s="1"/>
  <c r="I356" i="155"/>
  <c r="I357" i="155" s="1"/>
  <c r="H356" i="155"/>
  <c r="H357" i="155" s="1"/>
  <c r="G356" i="155"/>
  <c r="G424" i="155" s="1"/>
  <c r="F356" i="155"/>
  <c r="E356" i="155"/>
  <c r="E424" i="155" s="1"/>
  <c r="D356" i="155"/>
  <c r="F355" i="155"/>
  <c r="F354" i="155"/>
  <c r="F353" i="155"/>
  <c r="F352" i="155"/>
  <c r="F351" i="155"/>
  <c r="F350" i="155"/>
  <c r="F349" i="155"/>
  <c r="F348" i="155"/>
  <c r="F347" i="155"/>
  <c r="F346" i="155"/>
  <c r="F345" i="155"/>
  <c r="F344" i="155"/>
  <c r="F343" i="155"/>
  <c r="F342" i="155"/>
  <c r="F341" i="155"/>
  <c r="F340" i="155"/>
  <c r="F339" i="155"/>
  <c r="F338" i="155"/>
  <c r="F337" i="155"/>
  <c r="F336" i="155"/>
  <c r="F335" i="155"/>
  <c r="F334" i="155"/>
  <c r="F333" i="155"/>
  <c r="F332" i="155"/>
  <c r="F331" i="155"/>
  <c r="F330" i="155"/>
  <c r="F329" i="155"/>
  <c r="F328" i="155"/>
  <c r="F327" i="155"/>
  <c r="F326" i="155"/>
  <c r="F325" i="155"/>
  <c r="F324" i="155"/>
  <c r="F323" i="155"/>
  <c r="F322" i="155"/>
  <c r="F321" i="155"/>
  <c r="F320" i="155"/>
  <c r="F319" i="155"/>
  <c r="F318" i="155"/>
  <c r="F317" i="155"/>
  <c r="F316" i="155"/>
  <c r="J306" i="155"/>
  <c r="J422" i="155" s="1"/>
  <c r="I306" i="155"/>
  <c r="I422" i="155" s="1"/>
  <c r="H306" i="155"/>
  <c r="H422" i="155" s="1"/>
  <c r="G306" i="155"/>
  <c r="G422" i="155" s="1"/>
  <c r="E306" i="155"/>
  <c r="E422" i="155" s="1"/>
  <c r="D306" i="155"/>
  <c r="D422" i="155" s="1"/>
  <c r="F305" i="155"/>
  <c r="F304" i="155"/>
  <c r="F303" i="155"/>
  <c r="F302" i="155"/>
  <c r="F301" i="155"/>
  <c r="F300" i="155"/>
  <c r="F299" i="155"/>
  <c r="F298" i="155"/>
  <c r="F297" i="155"/>
  <c r="F296" i="155"/>
  <c r="F295" i="155"/>
  <c r="F294" i="155"/>
  <c r="F293" i="155"/>
  <c r="F292" i="155"/>
  <c r="F291" i="155"/>
  <c r="F290" i="155"/>
  <c r="F289" i="155"/>
  <c r="F288" i="155"/>
  <c r="F287" i="155"/>
  <c r="F286" i="155"/>
  <c r="F285" i="155"/>
  <c r="F284" i="155"/>
  <c r="F283" i="155"/>
  <c r="F282" i="155"/>
  <c r="F281" i="155"/>
  <c r="F280" i="155"/>
  <c r="F279" i="155"/>
  <c r="F278" i="155"/>
  <c r="J255" i="155"/>
  <c r="J256" i="155" s="1"/>
  <c r="I255" i="155"/>
  <c r="I256" i="155" s="1"/>
  <c r="H255" i="155"/>
  <c r="G255" i="155"/>
  <c r="E255" i="155"/>
  <c r="D255" i="155"/>
  <c r="F254" i="155"/>
  <c r="F253" i="155"/>
  <c r="F252" i="155"/>
  <c r="F251" i="155"/>
  <c r="F250" i="155"/>
  <c r="F249" i="155"/>
  <c r="F248" i="155"/>
  <c r="F247" i="155"/>
  <c r="F246" i="155"/>
  <c r="F245" i="155"/>
  <c r="F244" i="155"/>
  <c r="F243" i="155"/>
  <c r="F242" i="155"/>
  <c r="J235" i="155"/>
  <c r="J265" i="155" s="1"/>
  <c r="I235" i="155"/>
  <c r="I265" i="155" s="1"/>
  <c r="H235" i="155"/>
  <c r="H265" i="155" s="1"/>
  <c r="G235" i="155"/>
  <c r="G266" i="155" s="1"/>
  <c r="E235" i="155"/>
  <c r="E265" i="155" s="1"/>
  <c r="D235" i="155"/>
  <c r="F235" i="155" s="1"/>
  <c r="F234" i="155"/>
  <c r="F233" i="155"/>
  <c r="F232" i="155"/>
  <c r="F231" i="155"/>
  <c r="F230" i="155"/>
  <c r="F229" i="155"/>
  <c r="F228" i="155"/>
  <c r="F227" i="155"/>
  <c r="F226" i="155"/>
  <c r="F225" i="155"/>
  <c r="F224" i="155"/>
  <c r="F223" i="155"/>
  <c r="F222" i="155"/>
  <c r="F221" i="155"/>
  <c r="F220" i="155"/>
  <c r="F219" i="155"/>
  <c r="F218" i="155"/>
  <c r="F217" i="155"/>
  <c r="F216" i="155"/>
  <c r="F215" i="155"/>
  <c r="F214" i="155"/>
  <c r="F213" i="155"/>
  <c r="F212" i="155"/>
  <c r="F211" i="155"/>
  <c r="F210" i="155"/>
  <c r="F209" i="155"/>
  <c r="J202" i="155"/>
  <c r="J264" i="155" s="1"/>
  <c r="I202" i="155"/>
  <c r="I264" i="155" s="1"/>
  <c r="H202" i="155"/>
  <c r="G202" i="155"/>
  <c r="E202" i="155"/>
  <c r="E264" i="155" s="1"/>
  <c r="D202" i="155"/>
  <c r="D264" i="155" s="1"/>
  <c r="F201" i="155"/>
  <c r="F200" i="155"/>
  <c r="F199" i="155"/>
  <c r="F198" i="155"/>
  <c r="F197" i="155"/>
  <c r="F196" i="155"/>
  <c r="F195" i="155"/>
  <c r="F194" i="155"/>
  <c r="F193" i="155"/>
  <c r="F192" i="155"/>
  <c r="F191" i="155"/>
  <c r="F190" i="155"/>
  <c r="F189" i="155"/>
  <c r="F188" i="155"/>
  <c r="F187" i="155"/>
  <c r="F186" i="155"/>
  <c r="F185" i="155"/>
  <c r="F184" i="155"/>
  <c r="F183" i="155"/>
  <c r="F182" i="155"/>
  <c r="F181" i="155"/>
  <c r="J171" i="155"/>
  <c r="J263" i="155" s="1"/>
  <c r="I171" i="155"/>
  <c r="I263" i="155" s="1"/>
  <c r="H171" i="155"/>
  <c r="H263" i="155" s="1"/>
  <c r="G171" i="155"/>
  <c r="G263" i="155" s="1"/>
  <c r="E171" i="155"/>
  <c r="E263" i="155" s="1"/>
  <c r="D171" i="155"/>
  <c r="D263" i="155" s="1"/>
  <c r="F170" i="155"/>
  <c r="F169" i="155"/>
  <c r="F168" i="155"/>
  <c r="F167" i="155"/>
  <c r="F166" i="155"/>
  <c r="F165" i="155"/>
  <c r="F164" i="155"/>
  <c r="F163" i="155"/>
  <c r="F162" i="155"/>
  <c r="F161" i="155"/>
  <c r="F160" i="155"/>
  <c r="F159" i="155"/>
  <c r="F158" i="155"/>
  <c r="F157" i="155"/>
  <c r="F156" i="155"/>
  <c r="F155" i="155"/>
  <c r="F154" i="155"/>
  <c r="F153" i="155"/>
  <c r="F152" i="155"/>
  <c r="F151" i="155"/>
  <c r="F150" i="155"/>
  <c r="F149" i="155"/>
  <c r="F148" i="155"/>
  <c r="F147" i="155"/>
  <c r="F146" i="155"/>
  <c r="F145" i="155"/>
  <c r="F144" i="155"/>
  <c r="F143" i="155"/>
  <c r="F142" i="155"/>
  <c r="D126" i="155"/>
  <c r="J118" i="155"/>
  <c r="J119" i="155" s="1"/>
  <c r="I118" i="155"/>
  <c r="I119" i="155" s="1"/>
  <c r="H118" i="155"/>
  <c r="H119" i="155" s="1"/>
  <c r="G118" i="155"/>
  <c r="G119" i="155" s="1"/>
  <c r="E118" i="155"/>
  <c r="E126" i="155" s="1"/>
  <c r="F126" i="155" s="1"/>
  <c r="D118" i="155"/>
  <c r="F117" i="155"/>
  <c r="F116" i="155"/>
  <c r="F115" i="155"/>
  <c r="F114" i="155"/>
  <c r="F113" i="155"/>
  <c r="F112" i="155"/>
  <c r="F111" i="155"/>
  <c r="F110" i="155"/>
  <c r="F109" i="155"/>
  <c r="F108" i="155"/>
  <c r="F107" i="155"/>
  <c r="F106" i="155"/>
  <c r="F105" i="155"/>
  <c r="F104" i="155"/>
  <c r="F103" i="155"/>
  <c r="F102" i="155"/>
  <c r="F101" i="155"/>
  <c r="F100" i="155"/>
  <c r="F99" i="155"/>
  <c r="F98" i="155"/>
  <c r="F97" i="155"/>
  <c r="F96" i="155"/>
  <c r="F95" i="155"/>
  <c r="J86" i="155"/>
  <c r="J125" i="155" s="1"/>
  <c r="I86" i="155"/>
  <c r="I125" i="155" s="1"/>
  <c r="H86" i="155"/>
  <c r="H125" i="155" s="1"/>
  <c r="G86" i="155"/>
  <c r="G125" i="155" s="1"/>
  <c r="E86" i="155"/>
  <c r="E125" i="155" s="1"/>
  <c r="D86" i="155"/>
  <c r="D125" i="155" s="1"/>
  <c r="F85" i="155"/>
  <c r="F84" i="155"/>
  <c r="F83" i="155"/>
  <c r="F82" i="155"/>
  <c r="F81" i="155"/>
  <c r="F80" i="155"/>
  <c r="F79" i="155"/>
  <c r="F78" i="155"/>
  <c r="F77" i="155"/>
  <c r="F76" i="155"/>
  <c r="F75" i="155"/>
  <c r="F74" i="155"/>
  <c r="F73" i="155"/>
  <c r="F72" i="155"/>
  <c r="F71" i="155"/>
  <c r="F70" i="155"/>
  <c r="F69" i="155"/>
  <c r="F68" i="155"/>
  <c r="F67" i="155"/>
  <c r="F66" i="155"/>
  <c r="F65" i="155"/>
  <c r="F64" i="155"/>
  <c r="F63" i="155"/>
  <c r="F62" i="155"/>
  <c r="F61" i="155"/>
  <c r="F60" i="155"/>
  <c r="F59" i="155"/>
  <c r="F58" i="155"/>
  <c r="F57" i="155"/>
  <c r="F56" i="155"/>
  <c r="F55" i="155"/>
  <c r="F54" i="155"/>
  <c r="F53" i="155"/>
  <c r="F52" i="155"/>
  <c r="F51" i="155"/>
  <c r="F50" i="155"/>
  <c r="F49" i="155"/>
  <c r="F48" i="155"/>
  <c r="F47" i="155"/>
  <c r="J38" i="155"/>
  <c r="J124" i="155" s="1"/>
  <c r="I38" i="155"/>
  <c r="I124" i="155" s="1"/>
  <c r="H38" i="155"/>
  <c r="G38" i="155"/>
  <c r="E38" i="155"/>
  <c r="E124" i="155" s="1"/>
  <c r="D38" i="155"/>
  <c r="D124" i="155" s="1"/>
  <c r="D127" i="155" s="1"/>
  <c r="D436" i="155" s="1"/>
  <c r="F37" i="155"/>
  <c r="F36" i="155"/>
  <c r="F35" i="155"/>
  <c r="F34" i="155"/>
  <c r="F33" i="155"/>
  <c r="F32" i="155"/>
  <c r="F31" i="155"/>
  <c r="F30" i="155"/>
  <c r="F29" i="155"/>
  <c r="F28" i="155"/>
  <c r="F27" i="155"/>
  <c r="F26" i="155"/>
  <c r="F25" i="155"/>
  <c r="F24" i="155"/>
  <c r="F23" i="155"/>
  <c r="F22" i="155"/>
  <c r="F21" i="155"/>
  <c r="F20" i="155"/>
  <c r="F19" i="155"/>
  <c r="F18" i="155"/>
  <c r="F17" i="155"/>
  <c r="F16" i="155"/>
  <c r="F15" i="155"/>
  <c r="F14" i="155"/>
  <c r="F13" i="155"/>
  <c r="F12" i="155"/>
  <c r="F11" i="155"/>
  <c r="F10" i="155"/>
  <c r="F9" i="155"/>
  <c r="J414" i="154"/>
  <c r="J423" i="154" s="1"/>
  <c r="I414" i="154"/>
  <c r="I415" i="154" s="1"/>
  <c r="H414" i="154"/>
  <c r="H415" i="154" s="1"/>
  <c r="G414" i="154"/>
  <c r="G423" i="154" s="1"/>
  <c r="F414" i="154"/>
  <c r="E414" i="154"/>
  <c r="E423" i="154" s="1"/>
  <c r="D414" i="154"/>
  <c r="D423" i="154" s="1"/>
  <c r="F413" i="154"/>
  <c r="F412" i="154"/>
  <c r="F411" i="154"/>
  <c r="F410" i="154"/>
  <c r="F409" i="154"/>
  <c r="F408" i="154"/>
  <c r="F407" i="154"/>
  <c r="F406" i="154"/>
  <c r="F405" i="154"/>
  <c r="F404" i="154"/>
  <c r="F403" i="154"/>
  <c r="F402" i="154"/>
  <c r="F401" i="154"/>
  <c r="F400" i="154"/>
  <c r="F399" i="154"/>
  <c r="F398" i="154"/>
  <c r="F397" i="154"/>
  <c r="F396" i="154"/>
  <c r="F395" i="154"/>
  <c r="F394" i="154"/>
  <c r="F393" i="154"/>
  <c r="F392" i="154"/>
  <c r="J385" i="154"/>
  <c r="J425" i="154" s="1"/>
  <c r="I385" i="154"/>
  <c r="I425" i="154" s="1"/>
  <c r="H385" i="154"/>
  <c r="H425" i="154" s="1"/>
  <c r="G385" i="154"/>
  <c r="G425" i="154" s="1"/>
  <c r="E385" i="154"/>
  <c r="E425" i="154" s="1"/>
  <c r="D385" i="154"/>
  <c r="D425" i="154" s="1"/>
  <c r="F384" i="154"/>
  <c r="F383" i="154"/>
  <c r="F382" i="154"/>
  <c r="F381" i="154"/>
  <c r="F380" i="154"/>
  <c r="F379" i="154"/>
  <c r="F378" i="154"/>
  <c r="F377" i="154"/>
  <c r="F376" i="154"/>
  <c r="F375" i="154"/>
  <c r="F374" i="154"/>
  <c r="F373" i="154"/>
  <c r="F372" i="154"/>
  <c r="F371" i="154"/>
  <c r="F370" i="154"/>
  <c r="F369" i="154"/>
  <c r="F368" i="154"/>
  <c r="F367" i="154"/>
  <c r="F366" i="154"/>
  <c r="F365" i="154"/>
  <c r="F364" i="154"/>
  <c r="F363" i="154"/>
  <c r="J356" i="154"/>
  <c r="J357" i="154" s="1"/>
  <c r="I356" i="154"/>
  <c r="I357" i="154" s="1"/>
  <c r="H356" i="154"/>
  <c r="H424" i="154" s="1"/>
  <c r="G356" i="154"/>
  <c r="G357" i="154" s="1"/>
  <c r="E356" i="154"/>
  <c r="E424" i="154" s="1"/>
  <c r="D356" i="154"/>
  <c r="D424" i="154" s="1"/>
  <c r="F355" i="154"/>
  <c r="F354" i="154"/>
  <c r="F353" i="154"/>
  <c r="F352" i="154"/>
  <c r="F351" i="154"/>
  <c r="F350" i="154"/>
  <c r="F349" i="154"/>
  <c r="F348" i="154"/>
  <c r="F347" i="154"/>
  <c r="F346" i="154"/>
  <c r="F345" i="154"/>
  <c r="F344" i="154"/>
  <c r="F343" i="154"/>
  <c r="F342" i="154"/>
  <c r="F341" i="154"/>
  <c r="F340" i="154"/>
  <c r="F339" i="154"/>
  <c r="F338" i="154"/>
  <c r="F337" i="154"/>
  <c r="F336" i="154"/>
  <c r="F335" i="154"/>
  <c r="F334" i="154"/>
  <c r="F333" i="154"/>
  <c r="F332" i="154"/>
  <c r="F331" i="154"/>
  <c r="F330" i="154"/>
  <c r="F329" i="154"/>
  <c r="F328" i="154"/>
  <c r="F327" i="154"/>
  <c r="F326" i="154"/>
  <c r="F325" i="154"/>
  <c r="F324" i="154"/>
  <c r="F323" i="154"/>
  <c r="F322" i="154"/>
  <c r="F321" i="154"/>
  <c r="F320" i="154"/>
  <c r="F319" i="154"/>
  <c r="F318" i="154"/>
  <c r="F317" i="154"/>
  <c r="F316" i="154"/>
  <c r="J306" i="154"/>
  <c r="J422" i="154" s="1"/>
  <c r="I306" i="154"/>
  <c r="I422" i="154" s="1"/>
  <c r="H306" i="154"/>
  <c r="H422" i="154" s="1"/>
  <c r="G306" i="154"/>
  <c r="G422" i="154" s="1"/>
  <c r="E306" i="154"/>
  <c r="D306" i="154"/>
  <c r="D422" i="154" s="1"/>
  <c r="F305" i="154"/>
  <c r="F304" i="154"/>
  <c r="F303" i="154"/>
  <c r="F302" i="154"/>
  <c r="F301" i="154"/>
  <c r="F300" i="154"/>
  <c r="F299" i="154"/>
  <c r="F298" i="154"/>
  <c r="F297" i="154"/>
  <c r="F296" i="154"/>
  <c r="F295" i="154"/>
  <c r="F294" i="154"/>
  <c r="F293" i="154"/>
  <c r="F292" i="154"/>
  <c r="F291" i="154"/>
  <c r="F290" i="154"/>
  <c r="F289" i="154"/>
  <c r="F288" i="154"/>
  <c r="F287" i="154"/>
  <c r="F286" i="154"/>
  <c r="F285" i="154"/>
  <c r="F284" i="154"/>
  <c r="F283" i="154"/>
  <c r="F282" i="154"/>
  <c r="F281" i="154"/>
  <c r="F280" i="154"/>
  <c r="F279" i="154"/>
  <c r="F278" i="154"/>
  <c r="J255" i="154"/>
  <c r="I255" i="154"/>
  <c r="H255" i="154"/>
  <c r="G255" i="154"/>
  <c r="E255" i="154"/>
  <c r="D255" i="154"/>
  <c r="F254" i="154"/>
  <c r="F253" i="154"/>
  <c r="F252" i="154"/>
  <c r="F251" i="154"/>
  <c r="F250" i="154"/>
  <c r="F249" i="154"/>
  <c r="F248" i="154"/>
  <c r="F247" i="154"/>
  <c r="F246" i="154"/>
  <c r="F245" i="154"/>
  <c r="F244" i="154"/>
  <c r="F243" i="154"/>
  <c r="F242" i="154"/>
  <c r="J235" i="154"/>
  <c r="J266" i="154" s="1"/>
  <c r="I235" i="154"/>
  <c r="I265" i="154" s="1"/>
  <c r="H235" i="154"/>
  <c r="H266" i="154" s="1"/>
  <c r="G235" i="154"/>
  <c r="G265" i="154" s="1"/>
  <c r="E235" i="154"/>
  <c r="E265" i="154" s="1"/>
  <c r="D235" i="154"/>
  <c r="D266" i="154" s="1"/>
  <c r="F234" i="154"/>
  <c r="F233" i="154"/>
  <c r="F232" i="154"/>
  <c r="F231" i="154"/>
  <c r="F230" i="154"/>
  <c r="F229" i="154"/>
  <c r="F228" i="154"/>
  <c r="F227" i="154"/>
  <c r="F226" i="154"/>
  <c r="F225" i="154"/>
  <c r="F224" i="154"/>
  <c r="F223" i="154"/>
  <c r="F222" i="154"/>
  <c r="F221" i="154"/>
  <c r="F220" i="154"/>
  <c r="F219" i="154"/>
  <c r="F218" i="154"/>
  <c r="F217" i="154"/>
  <c r="F216" i="154"/>
  <c r="F215" i="154"/>
  <c r="F214" i="154"/>
  <c r="F213" i="154"/>
  <c r="F212" i="154"/>
  <c r="F211" i="154"/>
  <c r="F210" i="154"/>
  <c r="F209" i="154"/>
  <c r="J202" i="154"/>
  <c r="J264" i="154" s="1"/>
  <c r="I202" i="154"/>
  <c r="I203" i="154" s="1"/>
  <c r="H202" i="154"/>
  <c r="H203" i="154" s="1"/>
  <c r="G202" i="154"/>
  <c r="G203" i="154" s="1"/>
  <c r="F202" i="154"/>
  <c r="E202" i="154"/>
  <c r="E264" i="154" s="1"/>
  <c r="F264" i="154" s="1"/>
  <c r="D202" i="154"/>
  <c r="D264" i="154" s="1"/>
  <c r="F201" i="154"/>
  <c r="F200" i="154"/>
  <c r="F199" i="154"/>
  <c r="F198" i="154"/>
  <c r="F197" i="154"/>
  <c r="F196" i="154"/>
  <c r="F195" i="154"/>
  <c r="F194" i="154"/>
  <c r="F193" i="154"/>
  <c r="F192" i="154"/>
  <c r="F191" i="154"/>
  <c r="F190" i="154"/>
  <c r="F189" i="154"/>
  <c r="F188" i="154"/>
  <c r="F187" i="154"/>
  <c r="F186" i="154"/>
  <c r="F185" i="154"/>
  <c r="F184" i="154"/>
  <c r="F183" i="154"/>
  <c r="F182" i="154"/>
  <c r="F181" i="154"/>
  <c r="J171" i="154"/>
  <c r="J263" i="154" s="1"/>
  <c r="I171" i="154"/>
  <c r="I263" i="154" s="1"/>
  <c r="H171" i="154"/>
  <c r="H263" i="154" s="1"/>
  <c r="G171" i="154"/>
  <c r="G263" i="154" s="1"/>
  <c r="E171" i="154"/>
  <c r="E263" i="154" s="1"/>
  <c r="D171" i="154"/>
  <c r="D263" i="154" s="1"/>
  <c r="F170" i="154"/>
  <c r="F169" i="154"/>
  <c r="F168" i="154"/>
  <c r="F167" i="154"/>
  <c r="F166" i="154"/>
  <c r="F165" i="154"/>
  <c r="F164" i="154"/>
  <c r="F163" i="154"/>
  <c r="F162" i="154"/>
  <c r="F161" i="154"/>
  <c r="F160" i="154"/>
  <c r="F159" i="154"/>
  <c r="F158" i="154"/>
  <c r="F157" i="154"/>
  <c r="F156" i="154"/>
  <c r="F155" i="154"/>
  <c r="F154" i="154"/>
  <c r="F153" i="154"/>
  <c r="F152" i="154"/>
  <c r="F151" i="154"/>
  <c r="F150" i="154"/>
  <c r="F149" i="154"/>
  <c r="F148" i="154"/>
  <c r="F147" i="154"/>
  <c r="F146" i="154"/>
  <c r="F145" i="154"/>
  <c r="F144" i="154"/>
  <c r="F143" i="154"/>
  <c r="F142" i="154"/>
  <c r="E126" i="154"/>
  <c r="J118" i="154"/>
  <c r="J126" i="154" s="1"/>
  <c r="I118" i="154"/>
  <c r="I119" i="154" s="1"/>
  <c r="H118" i="154"/>
  <c r="H126" i="154" s="1"/>
  <c r="G118" i="154"/>
  <c r="F118" i="154"/>
  <c r="E118" i="154"/>
  <c r="D118" i="154"/>
  <c r="D126" i="154" s="1"/>
  <c r="F117" i="154"/>
  <c r="F116" i="154"/>
  <c r="F115" i="154"/>
  <c r="F114" i="154"/>
  <c r="F113" i="154"/>
  <c r="F112" i="154"/>
  <c r="F111" i="154"/>
  <c r="F110" i="154"/>
  <c r="F109" i="154"/>
  <c r="F108" i="154"/>
  <c r="F107" i="154"/>
  <c r="F106" i="154"/>
  <c r="F105" i="154"/>
  <c r="F104" i="154"/>
  <c r="F103" i="154"/>
  <c r="F102" i="154"/>
  <c r="F101" i="154"/>
  <c r="F100" i="154"/>
  <c r="F99" i="154"/>
  <c r="F98" i="154"/>
  <c r="F97" i="154"/>
  <c r="F96" i="154"/>
  <c r="F95" i="154"/>
  <c r="J86" i="154"/>
  <c r="J125" i="154" s="1"/>
  <c r="I86" i="154"/>
  <c r="I125" i="154" s="1"/>
  <c r="H86" i="154"/>
  <c r="H125" i="154" s="1"/>
  <c r="G86" i="154"/>
  <c r="G125" i="154" s="1"/>
  <c r="E86" i="154"/>
  <c r="E125" i="154" s="1"/>
  <c r="D86" i="154"/>
  <c r="F85" i="154"/>
  <c r="F84" i="154"/>
  <c r="F83" i="154"/>
  <c r="F82" i="154"/>
  <c r="F81" i="154"/>
  <c r="F80" i="154"/>
  <c r="F79" i="154"/>
  <c r="F78" i="154"/>
  <c r="F77" i="154"/>
  <c r="F76" i="154"/>
  <c r="F75" i="154"/>
  <c r="F74" i="154"/>
  <c r="F73" i="154"/>
  <c r="F72" i="154"/>
  <c r="F71" i="154"/>
  <c r="F70" i="154"/>
  <c r="F69" i="154"/>
  <c r="F68" i="154"/>
  <c r="F67" i="154"/>
  <c r="F66" i="154"/>
  <c r="F65" i="154"/>
  <c r="F64" i="154"/>
  <c r="F63" i="154"/>
  <c r="F62" i="154"/>
  <c r="F61" i="154"/>
  <c r="F60" i="154"/>
  <c r="F59" i="154"/>
  <c r="F58" i="154"/>
  <c r="F57" i="154"/>
  <c r="F56" i="154"/>
  <c r="F55" i="154"/>
  <c r="F54" i="154"/>
  <c r="F53" i="154"/>
  <c r="F52" i="154"/>
  <c r="F51" i="154"/>
  <c r="F50" i="154"/>
  <c r="F49" i="154"/>
  <c r="F48" i="154"/>
  <c r="F47" i="154"/>
  <c r="J38" i="154"/>
  <c r="J124" i="154" s="1"/>
  <c r="I38" i="154"/>
  <c r="H38" i="154"/>
  <c r="G38" i="154"/>
  <c r="E38" i="154"/>
  <c r="E124" i="154" s="1"/>
  <c r="D38" i="154"/>
  <c r="D124" i="154" s="1"/>
  <c r="F37" i="154"/>
  <c r="F36" i="154"/>
  <c r="F35" i="154"/>
  <c r="F34" i="154"/>
  <c r="F33" i="154"/>
  <c r="F32" i="154"/>
  <c r="F31" i="154"/>
  <c r="F30" i="154"/>
  <c r="F29" i="154"/>
  <c r="F28" i="154"/>
  <c r="F27" i="154"/>
  <c r="F26" i="154"/>
  <c r="F25" i="154"/>
  <c r="F24" i="154"/>
  <c r="F23" i="154"/>
  <c r="F22" i="154"/>
  <c r="F21" i="154"/>
  <c r="F20" i="154"/>
  <c r="F19" i="154"/>
  <c r="F18" i="154"/>
  <c r="F17" i="154"/>
  <c r="F16" i="154"/>
  <c r="F15" i="154"/>
  <c r="F14" i="154"/>
  <c r="F13" i="154"/>
  <c r="F12" i="154"/>
  <c r="F11" i="154"/>
  <c r="F10" i="154"/>
  <c r="F9" i="154"/>
  <c r="H423" i="71"/>
  <c r="E423" i="71"/>
  <c r="J414" i="71"/>
  <c r="J423" i="71" s="1"/>
  <c r="I414" i="71"/>
  <c r="I423" i="71" s="1"/>
  <c r="H414" i="71"/>
  <c r="G414" i="71"/>
  <c r="E414" i="71"/>
  <c r="D414" i="71"/>
  <c r="D423" i="71" s="1"/>
  <c r="F413" i="71"/>
  <c r="F412" i="71"/>
  <c r="F411" i="71"/>
  <c r="F410" i="71"/>
  <c r="F409" i="71"/>
  <c r="F408" i="71"/>
  <c r="F407" i="71"/>
  <c r="F406" i="71"/>
  <c r="F405" i="71"/>
  <c r="F404" i="71"/>
  <c r="F403" i="71"/>
  <c r="F402" i="71"/>
  <c r="F401" i="71"/>
  <c r="F400" i="71"/>
  <c r="F399" i="71"/>
  <c r="F398" i="71"/>
  <c r="F397" i="71"/>
  <c r="F396" i="71"/>
  <c r="F395" i="71"/>
  <c r="F394" i="71"/>
  <c r="F393" i="71"/>
  <c r="F392" i="71"/>
  <c r="P16" i="147"/>
  <c r="Q16" i="147"/>
  <c r="J16" i="147"/>
  <c r="K16" i="147"/>
  <c r="F7" i="129"/>
  <c r="F8" i="129"/>
  <c r="F6" i="129"/>
  <c r="I39" i="154" l="1"/>
  <c r="D267" i="154"/>
  <c r="D437" i="154" s="1"/>
  <c r="I264" i="154"/>
  <c r="G424" i="154"/>
  <c r="F86" i="154"/>
  <c r="G119" i="154"/>
  <c r="G126" i="154"/>
  <c r="F255" i="154"/>
  <c r="D265" i="154"/>
  <c r="F306" i="154"/>
  <c r="I424" i="154"/>
  <c r="F86" i="155"/>
  <c r="F306" i="155"/>
  <c r="H424" i="155"/>
  <c r="F423" i="71"/>
  <c r="I126" i="154"/>
  <c r="F171" i="154"/>
  <c r="G256" i="154"/>
  <c r="H265" i="154"/>
  <c r="G426" i="154"/>
  <c r="G203" i="155"/>
  <c r="G265" i="155"/>
  <c r="G426" i="155"/>
  <c r="G438" i="155" s="1"/>
  <c r="G415" i="155"/>
  <c r="E425" i="155"/>
  <c r="H256" i="154"/>
  <c r="J265" i="154"/>
  <c r="F425" i="154"/>
  <c r="H203" i="155"/>
  <c r="F255" i="155"/>
  <c r="H415" i="155"/>
  <c r="I425" i="155"/>
  <c r="I256" i="154"/>
  <c r="G39" i="155"/>
  <c r="I415" i="155"/>
  <c r="G415" i="71"/>
  <c r="F38" i="154"/>
  <c r="J256" i="154"/>
  <c r="H386" i="154"/>
  <c r="H39" i="155"/>
  <c r="G126" i="155"/>
  <c r="J203" i="155"/>
  <c r="G256" i="155"/>
  <c r="J415" i="155"/>
  <c r="H415" i="71"/>
  <c r="G39" i="154"/>
  <c r="G124" i="154"/>
  <c r="J267" i="154"/>
  <c r="F265" i="154"/>
  <c r="F423" i="154"/>
  <c r="I423" i="154"/>
  <c r="H126" i="155"/>
  <c r="H256" i="155"/>
  <c r="G423" i="155"/>
  <c r="H39" i="154"/>
  <c r="I124" i="154"/>
  <c r="I127" i="154" s="1"/>
  <c r="G264" i="154"/>
  <c r="J386" i="154"/>
  <c r="J39" i="155"/>
  <c r="J126" i="155"/>
  <c r="J127" i="155" s="1"/>
  <c r="D426" i="155"/>
  <c r="D438" i="155" s="1"/>
  <c r="F424" i="155"/>
  <c r="M21" i="126"/>
  <c r="G60" i="126" s="1"/>
  <c r="F124" i="155"/>
  <c r="E127" i="155"/>
  <c r="H426" i="155"/>
  <c r="F125" i="155"/>
  <c r="E426" i="155"/>
  <c r="F422" i="155"/>
  <c r="F264" i="155"/>
  <c r="F423" i="155"/>
  <c r="F263" i="155"/>
  <c r="F425" i="155"/>
  <c r="I172" i="155"/>
  <c r="I203" i="155"/>
  <c r="H236" i="155"/>
  <c r="H266" i="155"/>
  <c r="J307" i="155"/>
  <c r="G357" i="155"/>
  <c r="J386" i="155"/>
  <c r="F38" i="155"/>
  <c r="H87" i="155"/>
  <c r="F118" i="155"/>
  <c r="G124" i="155"/>
  <c r="G127" i="155" s="1"/>
  <c r="I126" i="155"/>
  <c r="I127" i="155" s="1"/>
  <c r="F171" i="155"/>
  <c r="J172" i="155"/>
  <c r="F202" i="155"/>
  <c r="I236" i="155"/>
  <c r="G264" i="155"/>
  <c r="G267" i="155" s="1"/>
  <c r="D265" i="155"/>
  <c r="F265" i="155" s="1"/>
  <c r="E266" i="155"/>
  <c r="I266" i="155"/>
  <c r="I267" i="155" s="1"/>
  <c r="G307" i="155"/>
  <c r="G386" i="155"/>
  <c r="F414" i="155"/>
  <c r="H423" i="155"/>
  <c r="I424" i="155"/>
  <c r="D266" i="155"/>
  <c r="I87" i="155"/>
  <c r="H124" i="155"/>
  <c r="H127" i="155" s="1"/>
  <c r="G172" i="155"/>
  <c r="J236" i="155"/>
  <c r="H264" i="155"/>
  <c r="J266" i="155"/>
  <c r="J267" i="155" s="1"/>
  <c r="H307" i="155"/>
  <c r="H386" i="155"/>
  <c r="I423" i="155"/>
  <c r="I426" i="155" s="1"/>
  <c r="J424" i="155"/>
  <c r="J426" i="155" s="1"/>
  <c r="I39" i="155"/>
  <c r="G87" i="155"/>
  <c r="J87" i="155"/>
  <c r="H172" i="155"/>
  <c r="G236" i="155"/>
  <c r="I307" i="155"/>
  <c r="J437" i="154"/>
  <c r="J268" i="154"/>
  <c r="G438" i="154"/>
  <c r="G427" i="154"/>
  <c r="I436" i="154"/>
  <c r="F424" i="154"/>
  <c r="F126" i="154"/>
  <c r="D426" i="154"/>
  <c r="D438" i="154" s="1"/>
  <c r="I426" i="154"/>
  <c r="J127" i="154"/>
  <c r="E127" i="154"/>
  <c r="F263" i="154"/>
  <c r="J426" i="154"/>
  <c r="H87" i="154"/>
  <c r="J172" i="154"/>
  <c r="J203" i="154"/>
  <c r="I236" i="154"/>
  <c r="E266" i="154"/>
  <c r="F266" i="154" s="1"/>
  <c r="I266" i="154"/>
  <c r="I267" i="154" s="1"/>
  <c r="G307" i="154"/>
  <c r="H357" i="154"/>
  <c r="G386" i="154"/>
  <c r="J415" i="154"/>
  <c r="H423" i="154"/>
  <c r="H426" i="154" s="1"/>
  <c r="J39" i="154"/>
  <c r="J119" i="154"/>
  <c r="D125" i="154"/>
  <c r="D127" i="154" s="1"/>
  <c r="I87" i="154"/>
  <c r="H124" i="154"/>
  <c r="H127" i="154" s="1"/>
  <c r="G172" i="154"/>
  <c r="F235" i="154"/>
  <c r="J236" i="154"/>
  <c r="H264" i="154"/>
  <c r="H267" i="154" s="1"/>
  <c r="H307" i="154"/>
  <c r="G415" i="154"/>
  <c r="J424" i="154"/>
  <c r="J87" i="154"/>
  <c r="H119" i="154"/>
  <c r="H172" i="154"/>
  <c r="G236" i="154"/>
  <c r="G266" i="154"/>
  <c r="G267" i="154" s="1"/>
  <c r="I307" i="154"/>
  <c r="F356" i="154"/>
  <c r="I386" i="154"/>
  <c r="E422" i="154"/>
  <c r="G87" i="154"/>
  <c r="F124" i="154"/>
  <c r="I172" i="154"/>
  <c r="H236" i="154"/>
  <c r="J307" i="154"/>
  <c r="F385" i="154"/>
  <c r="I415" i="71"/>
  <c r="F414" i="71"/>
  <c r="J415" i="71"/>
  <c r="G423" i="71"/>
  <c r="B19" i="152"/>
  <c r="B14" i="152"/>
  <c r="B9" i="152"/>
  <c r="J436" i="155" l="1"/>
  <c r="J128" i="155"/>
  <c r="F266" i="155"/>
  <c r="D267" i="155"/>
  <c r="D437" i="155" s="1"/>
  <c r="D439" i="155" s="1"/>
  <c r="H267" i="155"/>
  <c r="H268" i="155" s="1"/>
  <c r="G427" i="155"/>
  <c r="G127" i="154"/>
  <c r="G436" i="154" s="1"/>
  <c r="G439" i="154" s="1"/>
  <c r="G440" i="154" s="1"/>
  <c r="G437" i="155"/>
  <c r="J427" i="155"/>
  <c r="J438" i="155"/>
  <c r="I437" i="155"/>
  <c r="I268" i="155"/>
  <c r="I436" i="155"/>
  <c r="I128" i="155"/>
  <c r="I427" i="155"/>
  <c r="I438" i="155"/>
  <c r="H437" i="155"/>
  <c r="J437" i="155"/>
  <c r="J439" i="155" s="1"/>
  <c r="J440" i="155" s="1"/>
  <c r="J268" i="155"/>
  <c r="H438" i="155"/>
  <c r="H427" i="155"/>
  <c r="H128" i="155"/>
  <c r="H436" i="155"/>
  <c r="E438" i="155"/>
  <c r="F438" i="155" s="1"/>
  <c r="F426" i="155"/>
  <c r="G436" i="155"/>
  <c r="G439" i="155" s="1"/>
  <c r="G440" i="155" s="1"/>
  <c r="G128" i="155"/>
  <c r="E267" i="155"/>
  <c r="E436" i="155"/>
  <c r="F127" i="155"/>
  <c r="G437" i="154"/>
  <c r="G268" i="154"/>
  <c r="H437" i="154"/>
  <c r="H268" i="154"/>
  <c r="H438" i="154"/>
  <c r="H427" i="154"/>
  <c r="D436" i="154"/>
  <c r="D439" i="154" s="1"/>
  <c r="I128" i="154"/>
  <c r="F422" i="154"/>
  <c r="E426" i="154"/>
  <c r="H128" i="154"/>
  <c r="H436" i="154"/>
  <c r="J427" i="154"/>
  <c r="J438" i="154"/>
  <c r="E436" i="154"/>
  <c r="F127" i="154"/>
  <c r="I268" i="154"/>
  <c r="I437" i="154"/>
  <c r="J436" i="154"/>
  <c r="J128" i="154"/>
  <c r="I438" i="154"/>
  <c r="I427" i="154"/>
  <c r="F125" i="154"/>
  <c r="E267" i="154"/>
  <c r="B20" i="152"/>
  <c r="I439" i="154" l="1"/>
  <c r="I440" i="154" s="1"/>
  <c r="H439" i="155"/>
  <c r="H440" i="155" s="1"/>
  <c r="G268" i="155"/>
  <c r="G128" i="154"/>
  <c r="F436" i="155"/>
  <c r="E437" i="155"/>
  <c r="F437" i="155" s="1"/>
  <c r="F267" i="155"/>
  <c r="I439" i="155"/>
  <c r="I440" i="155" s="1"/>
  <c r="E437" i="154"/>
  <c r="F437" i="154" s="1"/>
  <c r="F267" i="154"/>
  <c r="E438" i="154"/>
  <c r="F438" i="154" s="1"/>
  <c r="F426" i="154"/>
  <c r="H439" i="154"/>
  <c r="H440" i="154" s="1"/>
  <c r="J439" i="154"/>
  <c r="J440" i="154" s="1"/>
  <c r="E439" i="154"/>
  <c r="F439" i="154" s="1"/>
  <c r="F436" i="154"/>
  <c r="E439" i="155" l="1"/>
  <c r="F439" i="155" s="1"/>
  <c r="E17" i="124"/>
  <c r="Q39" i="109"/>
  <c r="P39" i="109"/>
  <c r="O39" i="109"/>
  <c r="Q35" i="109"/>
  <c r="P35" i="109"/>
  <c r="O35" i="109"/>
  <c r="Q33" i="109"/>
  <c r="P33" i="109"/>
  <c r="O33" i="109"/>
  <c r="P26" i="109"/>
  <c r="O26" i="109"/>
  <c r="N26" i="109"/>
  <c r="P22" i="109"/>
  <c r="O22" i="109"/>
  <c r="N22" i="109"/>
  <c r="P20" i="109"/>
  <c r="O20" i="109"/>
  <c r="N20" i="109"/>
  <c r="O13" i="109"/>
  <c r="O9" i="109"/>
  <c r="O7" i="109"/>
  <c r="N13" i="109"/>
  <c r="N9" i="109"/>
  <c r="N7" i="109"/>
  <c r="M13" i="109"/>
  <c r="M9" i="109"/>
  <c r="M7" i="109"/>
  <c r="I65" i="64"/>
  <c r="H65" i="64"/>
  <c r="I59" i="64"/>
  <c r="H59" i="64"/>
  <c r="I54" i="64"/>
  <c r="H54" i="64"/>
  <c r="G21" i="64"/>
  <c r="F21" i="64"/>
  <c r="G15" i="64"/>
  <c r="F15" i="64"/>
  <c r="G10" i="64"/>
  <c r="F10" i="64"/>
  <c r="I43" i="64"/>
  <c r="I37" i="64"/>
  <c r="I32" i="64"/>
  <c r="H43" i="64"/>
  <c r="H37" i="64"/>
  <c r="H32" i="64"/>
  <c r="H67" i="64" l="1"/>
  <c r="I67" i="64"/>
  <c r="P40" i="109"/>
  <c r="Q40" i="109"/>
  <c r="O40" i="109"/>
  <c r="O27" i="109"/>
  <c r="P27" i="109"/>
  <c r="N27" i="109"/>
  <c r="O14" i="109"/>
  <c r="M14" i="109"/>
  <c r="N14" i="109"/>
  <c r="G23" i="64"/>
  <c r="F23" i="64"/>
  <c r="I45" i="64"/>
  <c r="H45" i="64"/>
  <c r="D17" i="135"/>
  <c r="U19" i="147"/>
  <c r="T19" i="147"/>
  <c r="S19" i="147"/>
  <c r="R19" i="147"/>
  <c r="O19" i="147"/>
  <c r="N19" i="147"/>
  <c r="M19" i="147"/>
  <c r="L19" i="147"/>
  <c r="I19" i="147"/>
  <c r="H19" i="147"/>
  <c r="G19" i="147"/>
  <c r="F19" i="147"/>
  <c r="D19" i="147"/>
  <c r="C19" i="147"/>
  <c r="B19" i="147"/>
  <c r="AA18" i="147"/>
  <c r="Z18" i="147"/>
  <c r="Y18" i="147"/>
  <c r="X18" i="147"/>
  <c r="W18" i="147"/>
  <c r="V18" i="147"/>
  <c r="Q18" i="147"/>
  <c r="P18" i="147"/>
  <c r="K18" i="147"/>
  <c r="J18" i="147"/>
  <c r="E18" i="147"/>
  <c r="AA17" i="147"/>
  <c r="Z17" i="147"/>
  <c r="Y17" i="147"/>
  <c r="X17" i="147"/>
  <c r="AB17" i="147" s="1"/>
  <c r="W17" i="147"/>
  <c r="V17" i="147"/>
  <c r="Q17" i="147"/>
  <c r="P17" i="147"/>
  <c r="K17" i="147"/>
  <c r="J17" i="147"/>
  <c r="E17" i="147"/>
  <c r="AA16" i="147"/>
  <c r="Z16" i="147"/>
  <c r="Y16" i="147"/>
  <c r="X16" i="147"/>
  <c r="W16" i="147"/>
  <c r="V16" i="147"/>
  <c r="E16" i="147"/>
  <c r="AA15" i="147"/>
  <c r="Z15" i="147"/>
  <c r="Y15" i="147"/>
  <c r="X15" i="147"/>
  <c r="W15" i="147"/>
  <c r="V15" i="147"/>
  <c r="Q15" i="147"/>
  <c r="P15" i="147"/>
  <c r="K15" i="147"/>
  <c r="J15" i="147"/>
  <c r="E15" i="147"/>
  <c r="U14" i="147"/>
  <c r="T14" i="147"/>
  <c r="S14" i="147"/>
  <c r="R14" i="147"/>
  <c r="O14" i="147"/>
  <c r="N14" i="147"/>
  <c r="M14" i="147"/>
  <c r="Q14" i="147" s="1"/>
  <c r="L14" i="147"/>
  <c r="P14" i="147" s="1"/>
  <c r="I14" i="147"/>
  <c r="H14" i="147"/>
  <c r="G14" i="147"/>
  <c r="F14" i="147"/>
  <c r="D14" i="147"/>
  <c r="C14" i="147"/>
  <c r="B14" i="147"/>
  <c r="AA13" i="147"/>
  <c r="Z13" i="147"/>
  <c r="Y13" i="147"/>
  <c r="X13" i="147"/>
  <c r="AB13" i="147" s="1"/>
  <c r="W13" i="147"/>
  <c r="V13" i="147"/>
  <c r="Q13" i="147"/>
  <c r="P13" i="147"/>
  <c r="K13" i="147"/>
  <c r="J13" i="147"/>
  <c r="E13" i="147"/>
  <c r="AA12" i="147"/>
  <c r="Z12" i="147"/>
  <c r="Y12" i="147"/>
  <c r="X12" i="147"/>
  <c r="W12" i="147"/>
  <c r="V12" i="147"/>
  <c r="Q12" i="147"/>
  <c r="P12" i="147"/>
  <c r="K12" i="147"/>
  <c r="J12" i="147"/>
  <c r="E12" i="147"/>
  <c r="AA11" i="147"/>
  <c r="Z11" i="147"/>
  <c r="Y11" i="147"/>
  <c r="X11" i="147"/>
  <c r="W11" i="147"/>
  <c r="V11" i="147"/>
  <c r="Q11" i="147"/>
  <c r="P11" i="147"/>
  <c r="K11" i="147"/>
  <c r="J11" i="147"/>
  <c r="E11" i="147"/>
  <c r="AA10" i="147"/>
  <c r="Z10" i="147"/>
  <c r="Y10" i="147"/>
  <c r="X10" i="147"/>
  <c r="W10" i="147"/>
  <c r="V10" i="147"/>
  <c r="Q10" i="147"/>
  <c r="P10" i="147"/>
  <c r="K10" i="147"/>
  <c r="J10" i="147"/>
  <c r="E10" i="147"/>
  <c r="U9" i="147"/>
  <c r="T9" i="147"/>
  <c r="S9" i="147"/>
  <c r="R9" i="147"/>
  <c r="O9" i="147"/>
  <c r="N9" i="147"/>
  <c r="M9" i="147"/>
  <c r="L9" i="147"/>
  <c r="I9" i="147"/>
  <c r="H9" i="147"/>
  <c r="G9" i="147"/>
  <c r="F9" i="147"/>
  <c r="J9" i="147" s="1"/>
  <c r="D9" i="147"/>
  <c r="C9" i="147"/>
  <c r="B9" i="147"/>
  <c r="AA8" i="147"/>
  <c r="Z8" i="147"/>
  <c r="Y8" i="147"/>
  <c r="X8" i="147"/>
  <c r="W8" i="147"/>
  <c r="V8" i="147"/>
  <c r="Q8" i="147"/>
  <c r="P8" i="147"/>
  <c r="K8" i="147"/>
  <c r="J8" i="147"/>
  <c r="E8" i="147"/>
  <c r="AA7" i="147"/>
  <c r="Z7" i="147"/>
  <c r="Y7" i="147"/>
  <c r="X7" i="147"/>
  <c r="W7" i="147"/>
  <c r="V7" i="147"/>
  <c r="Q7" i="147"/>
  <c r="P7" i="147"/>
  <c r="K7" i="147"/>
  <c r="J7" i="147"/>
  <c r="E7" i="147"/>
  <c r="AA6" i="147"/>
  <c r="Z6" i="147"/>
  <c r="Y6" i="147"/>
  <c r="X6" i="147"/>
  <c r="W6" i="147"/>
  <c r="V6" i="147"/>
  <c r="Q6" i="147"/>
  <c r="P6" i="147"/>
  <c r="K6" i="147"/>
  <c r="J6" i="147"/>
  <c r="E6" i="147"/>
  <c r="I15" i="139"/>
  <c r="H15" i="139"/>
  <c r="F15" i="139"/>
  <c r="E15" i="139"/>
  <c r="C15" i="139"/>
  <c r="B15" i="139"/>
  <c r="B16" i="139" s="1"/>
  <c r="J14" i="139"/>
  <c r="G14" i="139"/>
  <c r="D14" i="139"/>
  <c r="J13" i="139"/>
  <c r="G13" i="139"/>
  <c r="D13" i="139"/>
  <c r="I12" i="139"/>
  <c r="H12" i="139"/>
  <c r="J12" i="139" s="1"/>
  <c r="F12" i="139"/>
  <c r="E12" i="139"/>
  <c r="C12" i="139"/>
  <c r="B12" i="139"/>
  <c r="J11" i="139"/>
  <c r="G11" i="139"/>
  <c r="D11" i="139"/>
  <c r="J10" i="139"/>
  <c r="G10" i="139"/>
  <c r="D10" i="139"/>
  <c r="J9" i="139"/>
  <c r="G9" i="139"/>
  <c r="D9" i="139"/>
  <c r="I8" i="139"/>
  <c r="H8" i="139"/>
  <c r="F8" i="139"/>
  <c r="F16" i="139" s="1"/>
  <c r="E8" i="139"/>
  <c r="D8" i="139"/>
  <c r="C8" i="139"/>
  <c r="B8" i="139"/>
  <c r="J7" i="139"/>
  <c r="G7" i="139"/>
  <c r="G8" i="139" s="1"/>
  <c r="D7" i="139"/>
  <c r="I20" i="135"/>
  <c r="H20" i="135"/>
  <c r="F20" i="135"/>
  <c r="E20" i="135"/>
  <c r="C20" i="135"/>
  <c r="B20" i="135"/>
  <c r="J19" i="135"/>
  <c r="G19" i="135"/>
  <c r="D19" i="135"/>
  <c r="J18" i="135"/>
  <c r="G18" i="135"/>
  <c r="D18" i="135"/>
  <c r="J17" i="135"/>
  <c r="G17" i="135"/>
  <c r="J16" i="135"/>
  <c r="J20" i="135" s="1"/>
  <c r="G16" i="135"/>
  <c r="D16" i="135"/>
  <c r="I15" i="135"/>
  <c r="H15" i="135"/>
  <c r="F15" i="135"/>
  <c r="E15" i="135"/>
  <c r="C15" i="135"/>
  <c r="B15" i="135"/>
  <c r="J14" i="135"/>
  <c r="G14" i="135"/>
  <c r="D14" i="135"/>
  <c r="J13" i="135"/>
  <c r="G13" i="135"/>
  <c r="D13" i="135"/>
  <c r="J12" i="135"/>
  <c r="G12" i="135"/>
  <c r="D12" i="135"/>
  <c r="J11" i="135"/>
  <c r="G11" i="135"/>
  <c r="G15" i="135" s="1"/>
  <c r="D11" i="135"/>
  <c r="I10" i="135"/>
  <c r="H10" i="135"/>
  <c r="F10" i="135"/>
  <c r="E10" i="135"/>
  <c r="C10" i="135"/>
  <c r="B10" i="135"/>
  <c r="B21" i="135" s="1"/>
  <c r="J9" i="135"/>
  <c r="G9" i="135"/>
  <c r="D9" i="135"/>
  <c r="J8" i="135"/>
  <c r="G8" i="135"/>
  <c r="D8" i="135"/>
  <c r="J7" i="135"/>
  <c r="G7" i="135"/>
  <c r="D7" i="135"/>
  <c r="D9" i="129"/>
  <c r="E7" i="129" s="1"/>
  <c r="B9" i="129"/>
  <c r="C8" i="129" s="1"/>
  <c r="E8" i="129"/>
  <c r="E6" i="129"/>
  <c r="K20" i="126"/>
  <c r="J20" i="126"/>
  <c r="E59" i="126" s="1"/>
  <c r="H20" i="126"/>
  <c r="D20" i="126"/>
  <c r="B59" i="126" s="1"/>
  <c r="D59" i="126" s="1"/>
  <c r="B20" i="126"/>
  <c r="K15" i="126"/>
  <c r="J15" i="126"/>
  <c r="E54" i="126" s="1"/>
  <c r="H15" i="126"/>
  <c r="D15" i="126"/>
  <c r="B54" i="126" s="1"/>
  <c r="D54" i="126" s="1"/>
  <c r="B15" i="126"/>
  <c r="K10" i="126"/>
  <c r="J10" i="126"/>
  <c r="E49" i="126" s="1"/>
  <c r="H10" i="126"/>
  <c r="D10" i="126"/>
  <c r="B49" i="126" s="1"/>
  <c r="D49" i="126" s="1"/>
  <c r="B10" i="126"/>
  <c r="C6" i="129" l="1"/>
  <c r="H16" i="139"/>
  <c r="AC15" i="147"/>
  <c r="D15" i="135"/>
  <c r="G20" i="135"/>
  <c r="G15" i="139"/>
  <c r="F54" i="126"/>
  <c r="H54" i="126"/>
  <c r="F21" i="135"/>
  <c r="F49" i="126"/>
  <c r="H49" i="126"/>
  <c r="AB6" i="147"/>
  <c r="J14" i="147"/>
  <c r="P9" i="147"/>
  <c r="W14" i="147"/>
  <c r="F59" i="126"/>
  <c r="H59" i="126"/>
  <c r="AB11" i="147"/>
  <c r="AB10" i="147"/>
  <c r="AB18" i="147"/>
  <c r="B20" i="147"/>
  <c r="G20" i="147"/>
  <c r="M20" i="147"/>
  <c r="C20" i="147"/>
  <c r="T20" i="147"/>
  <c r="B21" i="126"/>
  <c r="S20" i="147"/>
  <c r="W9" i="147"/>
  <c r="U20" i="147"/>
  <c r="AA9" i="147"/>
  <c r="R20" i="147"/>
  <c r="AC7" i="147"/>
  <c r="AC18" i="147"/>
  <c r="Z14" i="147"/>
  <c r="AA14" i="147"/>
  <c r="AC13" i="147"/>
  <c r="AC12" i="147"/>
  <c r="AC10" i="147"/>
  <c r="Q9" i="147"/>
  <c r="O20" i="147"/>
  <c r="L20" i="147"/>
  <c r="AC6" i="147"/>
  <c r="N20" i="147"/>
  <c r="AA19" i="147"/>
  <c r="AC17" i="147"/>
  <c r="AC16" i="147"/>
  <c r="Z19" i="147"/>
  <c r="AC11" i="147"/>
  <c r="K14" i="147"/>
  <c r="Z9" i="147"/>
  <c r="K9" i="147"/>
  <c r="I20" i="147"/>
  <c r="AC8" i="147"/>
  <c r="F20" i="147"/>
  <c r="J20" i="147" s="1"/>
  <c r="H20" i="147"/>
  <c r="AB16" i="147"/>
  <c r="AB15" i="147"/>
  <c r="E19" i="147"/>
  <c r="AB12" i="147"/>
  <c r="E14" i="147"/>
  <c r="V14" i="147"/>
  <c r="E9" i="147"/>
  <c r="AB8" i="147"/>
  <c r="D20" i="147"/>
  <c r="AB7" i="147"/>
  <c r="V9" i="147"/>
  <c r="J15" i="139"/>
  <c r="J8" i="139"/>
  <c r="I16" i="139"/>
  <c r="J16" i="139"/>
  <c r="E16" i="139"/>
  <c r="D12" i="139"/>
  <c r="C16" i="139"/>
  <c r="J15" i="135"/>
  <c r="J10" i="135"/>
  <c r="H21" i="135"/>
  <c r="I21" i="135"/>
  <c r="D20" i="135"/>
  <c r="D21" i="135" s="1"/>
  <c r="E21" i="135"/>
  <c r="G10" i="135"/>
  <c r="G21" i="135" s="1"/>
  <c r="D10" i="135"/>
  <c r="C21" i="135"/>
  <c r="F9" i="129"/>
  <c r="G7" i="129" s="1"/>
  <c r="C7" i="129"/>
  <c r="J21" i="126"/>
  <c r="E60" i="126" s="1"/>
  <c r="D21" i="126"/>
  <c r="B60" i="126" s="1"/>
  <c r="D60" i="126" s="1"/>
  <c r="K21" i="126"/>
  <c r="H21" i="126"/>
  <c r="G12" i="139"/>
  <c r="G16" i="139" s="1"/>
  <c r="D15" i="139"/>
  <c r="X9" i="147"/>
  <c r="AB9" i="147" s="1"/>
  <c r="X14" i="147"/>
  <c r="P19" i="147"/>
  <c r="X19" i="147"/>
  <c r="Y9" i="147"/>
  <c r="Y14" i="147"/>
  <c r="Q19" i="147"/>
  <c r="Y19" i="147"/>
  <c r="J19" i="147"/>
  <c r="V19" i="147"/>
  <c r="K19" i="147"/>
  <c r="W19" i="147"/>
  <c r="D16" i="139" l="1"/>
  <c r="F60" i="126"/>
  <c r="H60" i="126"/>
  <c r="J21" i="135"/>
  <c r="W20" i="147"/>
  <c r="G6" i="129"/>
  <c r="P20" i="147"/>
  <c r="V20" i="147"/>
  <c r="AA20" i="147"/>
  <c r="AC14" i="147"/>
  <c r="Z20" i="147"/>
  <c r="Q20" i="147"/>
  <c r="K20" i="147"/>
  <c r="AC9" i="147"/>
  <c r="E20" i="147"/>
  <c r="AB14" i="147"/>
  <c r="G8" i="129"/>
  <c r="X20" i="147"/>
  <c r="AB19" i="147"/>
  <c r="Y20" i="147"/>
  <c r="AC19" i="147"/>
  <c r="AC20" i="147" l="1"/>
  <c r="AB20" i="147"/>
  <c r="D14" i="124"/>
  <c r="E14" i="124" s="1"/>
  <c r="C14" i="124"/>
  <c r="B14" i="124"/>
  <c r="F14" i="124" s="1"/>
  <c r="F13" i="124"/>
  <c r="E13" i="124"/>
  <c r="F12" i="124"/>
  <c r="E12" i="124"/>
  <c r="F11" i="124"/>
  <c r="E11" i="124"/>
  <c r="F10" i="124"/>
  <c r="E10" i="124"/>
  <c r="F9" i="124"/>
  <c r="E9" i="124"/>
  <c r="F8" i="124"/>
  <c r="E8" i="124"/>
  <c r="F7" i="124"/>
  <c r="E7" i="124"/>
  <c r="F6" i="124"/>
  <c r="E6" i="124"/>
  <c r="F5" i="124"/>
  <c r="E5" i="124"/>
  <c r="F4" i="124"/>
  <c r="E4" i="124"/>
  <c r="AD39" i="109" l="1"/>
  <c r="N39" i="109"/>
  <c r="M39" i="109"/>
  <c r="AD35" i="109"/>
  <c r="N35" i="109"/>
  <c r="M35" i="109"/>
  <c r="AD33" i="109"/>
  <c r="N33" i="109"/>
  <c r="M33" i="109"/>
  <c r="L39" i="109"/>
  <c r="L35" i="109"/>
  <c r="L33" i="109"/>
  <c r="AC26" i="109"/>
  <c r="M26" i="109"/>
  <c r="L26" i="109"/>
  <c r="AC22" i="109"/>
  <c r="M22" i="109"/>
  <c r="L22" i="109"/>
  <c r="AC20" i="109"/>
  <c r="M20" i="109"/>
  <c r="L20" i="109"/>
  <c r="K26" i="109"/>
  <c r="K22" i="109"/>
  <c r="K20" i="109"/>
  <c r="AB13" i="109"/>
  <c r="L13" i="109"/>
  <c r="K13" i="109"/>
  <c r="AB9" i="109"/>
  <c r="L9" i="109"/>
  <c r="K9" i="109"/>
  <c r="AB7" i="109"/>
  <c r="L7" i="109"/>
  <c r="K7" i="109"/>
  <c r="J13" i="109"/>
  <c r="J9" i="109"/>
  <c r="J7" i="109"/>
  <c r="J65" i="64"/>
  <c r="J59" i="64"/>
  <c r="J54" i="64"/>
  <c r="G65" i="64"/>
  <c r="G59" i="64"/>
  <c r="G54" i="64"/>
  <c r="G43" i="64"/>
  <c r="G37" i="64"/>
  <c r="G32" i="64"/>
  <c r="F43" i="64"/>
  <c r="F37" i="64"/>
  <c r="F32" i="64"/>
  <c r="H21" i="64"/>
  <c r="H15" i="64"/>
  <c r="H10" i="64"/>
  <c r="E21" i="64"/>
  <c r="E15" i="64"/>
  <c r="E10" i="64"/>
  <c r="E18" i="119"/>
  <c r="D18" i="119"/>
  <c r="C18" i="119"/>
  <c r="B18" i="119"/>
  <c r="B19" i="119" s="1"/>
  <c r="F17" i="119"/>
  <c r="F16" i="119"/>
  <c r="F14" i="119"/>
  <c r="E13" i="119"/>
  <c r="D13" i="119"/>
  <c r="F12" i="119"/>
  <c r="F11" i="119"/>
  <c r="F10" i="119"/>
  <c r="F9" i="119"/>
  <c r="E8" i="119"/>
  <c r="D8" i="119"/>
  <c r="F7" i="119"/>
  <c r="F6" i="119"/>
  <c r="F5" i="119"/>
  <c r="J18" i="118"/>
  <c r="I18" i="118"/>
  <c r="H18" i="118"/>
  <c r="H19" i="118" s="1"/>
  <c r="G18" i="118"/>
  <c r="G19" i="118" s="1"/>
  <c r="E18" i="118"/>
  <c r="D18" i="118"/>
  <c r="C18" i="118"/>
  <c r="B18" i="118"/>
  <c r="K17" i="118"/>
  <c r="F17" i="118"/>
  <c r="K16" i="118"/>
  <c r="F16" i="118"/>
  <c r="K15" i="118"/>
  <c r="F15" i="118"/>
  <c r="K14" i="118"/>
  <c r="F14" i="118"/>
  <c r="J13" i="118"/>
  <c r="I13" i="118"/>
  <c r="E13" i="118"/>
  <c r="D13" i="118"/>
  <c r="C13" i="118"/>
  <c r="B13" i="118"/>
  <c r="K12" i="118"/>
  <c r="F12" i="118"/>
  <c r="K11" i="118"/>
  <c r="F11" i="118"/>
  <c r="K10" i="118"/>
  <c r="F10" i="118"/>
  <c r="K9" i="118"/>
  <c r="F9" i="118"/>
  <c r="J8" i="118"/>
  <c r="I8" i="118"/>
  <c r="E8" i="118"/>
  <c r="E19" i="118" s="1"/>
  <c r="D8" i="118"/>
  <c r="D19" i="118" s="1"/>
  <c r="C8" i="118"/>
  <c r="B8" i="118"/>
  <c r="F8" i="118" s="1"/>
  <c r="K7" i="118"/>
  <c r="F7" i="118"/>
  <c r="K6" i="118"/>
  <c r="F6" i="118"/>
  <c r="K5" i="118"/>
  <c r="F5" i="118"/>
  <c r="F13" i="119" l="1"/>
  <c r="D19" i="119"/>
  <c r="K13" i="118"/>
  <c r="K18" i="118"/>
  <c r="E19" i="119"/>
  <c r="F8" i="119"/>
  <c r="K8" i="118"/>
  <c r="C19" i="118"/>
  <c r="F13" i="118"/>
  <c r="I19" i="118"/>
  <c r="F18" i="119"/>
  <c r="B19" i="118"/>
  <c r="C19" i="119"/>
  <c r="M40" i="109"/>
  <c r="N40" i="109"/>
  <c r="L40" i="109"/>
  <c r="AD40" i="109"/>
  <c r="K27" i="109"/>
  <c r="L27" i="109"/>
  <c r="M27" i="109"/>
  <c r="AC27" i="109"/>
  <c r="K14" i="109"/>
  <c r="J14" i="109"/>
  <c r="L14" i="109"/>
  <c r="AB14" i="109"/>
  <c r="J67" i="64"/>
  <c r="G67" i="64"/>
  <c r="F45" i="64"/>
  <c r="G45" i="64"/>
  <c r="H23" i="64"/>
  <c r="E23" i="64"/>
  <c r="F19" i="119"/>
  <c r="J19" i="118"/>
  <c r="F18" i="118"/>
  <c r="F19" i="118" l="1"/>
  <c r="K19" i="118"/>
  <c r="K39" i="109"/>
  <c r="J39" i="109"/>
  <c r="I39" i="109"/>
  <c r="H39" i="109"/>
  <c r="G39" i="109"/>
  <c r="F39" i="109"/>
  <c r="E39" i="109"/>
  <c r="D39" i="109"/>
  <c r="C39" i="109"/>
  <c r="B39" i="109"/>
  <c r="AE38" i="109"/>
  <c r="AE37" i="109"/>
  <c r="AE36" i="109"/>
  <c r="K35" i="109"/>
  <c r="J35" i="109"/>
  <c r="I35" i="109"/>
  <c r="H35" i="109"/>
  <c r="G35" i="109"/>
  <c r="F35" i="109"/>
  <c r="E35" i="109"/>
  <c r="D35" i="109"/>
  <c r="C35" i="109"/>
  <c r="B35" i="109"/>
  <c r="AE34" i="109"/>
  <c r="AE35" i="109" s="1"/>
  <c r="K33" i="109"/>
  <c r="J33" i="109"/>
  <c r="I33" i="109"/>
  <c r="H33" i="109"/>
  <c r="G33" i="109"/>
  <c r="F33" i="109"/>
  <c r="E33" i="109"/>
  <c r="D33" i="109"/>
  <c r="C33" i="109"/>
  <c r="B33" i="109"/>
  <c r="AE32" i="109"/>
  <c r="AE31" i="109"/>
  <c r="J26" i="109"/>
  <c r="I26" i="109"/>
  <c r="H26" i="109"/>
  <c r="G26" i="109"/>
  <c r="F26" i="109"/>
  <c r="E26" i="109"/>
  <c r="D26" i="109"/>
  <c r="C26" i="109"/>
  <c r="B26" i="109"/>
  <c r="AD25" i="109"/>
  <c r="AD24" i="109"/>
  <c r="AD23" i="109"/>
  <c r="J22" i="109"/>
  <c r="I22" i="109"/>
  <c r="H22" i="109"/>
  <c r="G22" i="109"/>
  <c r="F22" i="109"/>
  <c r="E22" i="109"/>
  <c r="D22" i="109"/>
  <c r="C22" i="109"/>
  <c r="B22" i="109"/>
  <c r="AD21" i="109"/>
  <c r="AD22" i="109" s="1"/>
  <c r="J20" i="109"/>
  <c r="I20" i="109"/>
  <c r="H20" i="109"/>
  <c r="G20" i="109"/>
  <c r="F20" i="109"/>
  <c r="E20" i="109"/>
  <c r="D20" i="109"/>
  <c r="C20" i="109"/>
  <c r="B20" i="109"/>
  <c r="AD19" i="109"/>
  <c r="AD18" i="109"/>
  <c r="S65" i="64"/>
  <c r="F65" i="64"/>
  <c r="E65" i="64"/>
  <c r="D65" i="64"/>
  <c r="C65" i="64"/>
  <c r="B65" i="64"/>
  <c r="T64" i="64"/>
  <c r="T63" i="64"/>
  <c r="T62" i="64"/>
  <c r="T61" i="64"/>
  <c r="S59" i="64"/>
  <c r="F59" i="64"/>
  <c r="E59" i="64"/>
  <c r="D59" i="64"/>
  <c r="C59" i="64"/>
  <c r="B59" i="64"/>
  <c r="T58" i="64"/>
  <c r="T57" i="64"/>
  <c r="T56" i="64"/>
  <c r="S54" i="64"/>
  <c r="F54" i="64"/>
  <c r="E54" i="64"/>
  <c r="D54" i="64"/>
  <c r="C54" i="64"/>
  <c r="B54" i="64"/>
  <c r="T53" i="64"/>
  <c r="T52" i="64"/>
  <c r="T51" i="64"/>
  <c r="T50" i="64"/>
  <c r="R43" i="64"/>
  <c r="E43" i="64"/>
  <c r="D43" i="64"/>
  <c r="C43" i="64"/>
  <c r="B43" i="64"/>
  <c r="S42" i="64"/>
  <c r="S41" i="64"/>
  <c r="S40" i="64"/>
  <c r="S39" i="64"/>
  <c r="R37" i="64"/>
  <c r="E37" i="64"/>
  <c r="D37" i="64"/>
  <c r="C37" i="64"/>
  <c r="B37" i="64"/>
  <c r="S36" i="64"/>
  <c r="S35" i="64"/>
  <c r="S34" i="64"/>
  <c r="R32" i="64"/>
  <c r="E32" i="64"/>
  <c r="D32" i="64"/>
  <c r="C32" i="64"/>
  <c r="B32" i="64"/>
  <c r="S31" i="64"/>
  <c r="S30" i="64"/>
  <c r="S29" i="64"/>
  <c r="S28" i="64"/>
  <c r="I13" i="109"/>
  <c r="H13" i="109"/>
  <c r="G13" i="109"/>
  <c r="F13" i="109"/>
  <c r="E13" i="109"/>
  <c r="D13" i="109"/>
  <c r="C13" i="109"/>
  <c r="B13" i="109"/>
  <c r="AC12" i="109"/>
  <c r="AC11" i="109"/>
  <c r="AC10" i="109"/>
  <c r="I9" i="109"/>
  <c r="H9" i="109"/>
  <c r="G9" i="109"/>
  <c r="F9" i="109"/>
  <c r="E9" i="109"/>
  <c r="D9" i="109"/>
  <c r="C9" i="109"/>
  <c r="B9" i="109"/>
  <c r="AC8" i="109"/>
  <c r="AC9" i="109" s="1"/>
  <c r="I7" i="109"/>
  <c r="H7" i="109"/>
  <c r="G7" i="109"/>
  <c r="F7" i="109"/>
  <c r="E7" i="109"/>
  <c r="D7" i="109"/>
  <c r="C7" i="109"/>
  <c r="B7" i="109"/>
  <c r="AC6" i="109"/>
  <c r="AC5" i="109"/>
  <c r="Q10" i="64"/>
  <c r="Q15" i="64"/>
  <c r="Q21" i="64"/>
  <c r="C36" i="61"/>
  <c r="B36" i="61"/>
  <c r="D35" i="61"/>
  <c r="D34" i="61"/>
  <c r="D33" i="61"/>
  <c r="C32" i="61"/>
  <c r="B32" i="61"/>
  <c r="D31" i="61"/>
  <c r="D32" i="61" s="1"/>
  <c r="C30" i="61"/>
  <c r="B30" i="61"/>
  <c r="D29" i="61"/>
  <c r="D28" i="61"/>
  <c r="C20" i="61"/>
  <c r="B20" i="61"/>
  <c r="D19" i="61"/>
  <c r="D18" i="61"/>
  <c r="D17" i="61"/>
  <c r="D16" i="61"/>
  <c r="C15" i="61"/>
  <c r="B15" i="61"/>
  <c r="D14" i="61"/>
  <c r="D13" i="61"/>
  <c r="D12" i="61"/>
  <c r="D11" i="61"/>
  <c r="C10" i="61"/>
  <c r="B10" i="61"/>
  <c r="D9" i="61"/>
  <c r="D8" i="61"/>
  <c r="D7" i="61"/>
  <c r="D15" i="61" l="1"/>
  <c r="D20" i="61"/>
  <c r="B21" i="61"/>
  <c r="D10" i="61"/>
  <c r="D36" i="61"/>
  <c r="F40" i="109"/>
  <c r="D27" i="109"/>
  <c r="H27" i="109"/>
  <c r="E40" i="109"/>
  <c r="I40" i="109"/>
  <c r="B14" i="109"/>
  <c r="F14" i="109"/>
  <c r="AD20" i="109"/>
  <c r="D40" i="109"/>
  <c r="H40" i="109"/>
  <c r="B67" i="64"/>
  <c r="F67" i="64"/>
  <c r="B40" i="109"/>
  <c r="J40" i="109"/>
  <c r="E14" i="109"/>
  <c r="I14" i="109"/>
  <c r="C27" i="109"/>
  <c r="G27" i="109"/>
  <c r="AE39" i="109"/>
  <c r="E27" i="109"/>
  <c r="I27" i="109"/>
  <c r="B27" i="109"/>
  <c r="F27" i="109"/>
  <c r="J27" i="109"/>
  <c r="C40" i="109"/>
  <c r="G40" i="109"/>
  <c r="K40" i="109"/>
  <c r="AC13" i="109"/>
  <c r="AE33" i="109"/>
  <c r="AD26" i="109"/>
  <c r="C14" i="109"/>
  <c r="G14" i="109"/>
  <c r="AC7" i="109"/>
  <c r="D14" i="109"/>
  <c r="H14" i="109"/>
  <c r="S43" i="64"/>
  <c r="D45" i="64"/>
  <c r="B45" i="64"/>
  <c r="R45" i="64"/>
  <c r="D67" i="64"/>
  <c r="T65" i="64"/>
  <c r="E45" i="64"/>
  <c r="C45" i="64"/>
  <c r="E67" i="64"/>
  <c r="T59" i="64"/>
  <c r="S37" i="64"/>
  <c r="C67" i="64"/>
  <c r="S67" i="64"/>
  <c r="T54" i="64"/>
  <c r="S32" i="64"/>
  <c r="Q23" i="64"/>
  <c r="C21" i="61"/>
  <c r="B37" i="61"/>
  <c r="C37" i="61"/>
  <c r="D30" i="61"/>
  <c r="B16" i="104"/>
  <c r="D21" i="61" l="1"/>
  <c r="D37" i="61"/>
  <c r="AD27" i="109"/>
  <c r="AC14" i="109"/>
  <c r="T67" i="64"/>
  <c r="AE40" i="109"/>
  <c r="S45" i="64"/>
  <c r="F316" i="71" l="1"/>
  <c r="F317" i="71"/>
  <c r="F318" i="71"/>
  <c r="F319" i="71"/>
  <c r="F320" i="71"/>
  <c r="F321" i="71"/>
  <c r="F322" i="71"/>
  <c r="F323" i="71"/>
  <c r="F324" i="71"/>
  <c r="F325" i="71"/>
  <c r="F326" i="71"/>
  <c r="F327" i="71"/>
  <c r="F328" i="71"/>
  <c r="F329" i="71"/>
  <c r="F330" i="71"/>
  <c r="F331" i="71"/>
  <c r="F332" i="71"/>
  <c r="F333" i="71"/>
  <c r="F334" i="71"/>
  <c r="F335" i="71"/>
  <c r="F336" i="71"/>
  <c r="F337" i="71"/>
  <c r="F338" i="71"/>
  <c r="F339" i="71"/>
  <c r="F340" i="71"/>
  <c r="F341" i="71"/>
  <c r="F342" i="71"/>
  <c r="F343" i="71"/>
  <c r="F344" i="71"/>
  <c r="F345" i="71"/>
  <c r="F346" i="71"/>
  <c r="F347" i="71"/>
  <c r="F348" i="71"/>
  <c r="F349" i="71"/>
  <c r="F350" i="71"/>
  <c r="F351" i="71"/>
  <c r="F352" i="71"/>
  <c r="F353" i="71"/>
  <c r="F354" i="71"/>
  <c r="F355" i="71"/>
  <c r="D21" i="64"/>
  <c r="D15" i="64"/>
  <c r="D10" i="64"/>
  <c r="J385" i="71"/>
  <c r="J425" i="71" s="1"/>
  <c r="I385" i="71"/>
  <c r="I425" i="71" s="1"/>
  <c r="H385" i="71"/>
  <c r="H425" i="71" s="1"/>
  <c r="G385" i="71"/>
  <c r="G425" i="71" s="1"/>
  <c r="E385" i="71"/>
  <c r="E425" i="71" s="1"/>
  <c r="F425" i="71" s="1"/>
  <c r="F384" i="71"/>
  <c r="F383" i="71"/>
  <c r="F382" i="71"/>
  <c r="F381" i="71"/>
  <c r="F380" i="71"/>
  <c r="F379" i="71"/>
  <c r="F378" i="71"/>
  <c r="F377" i="71"/>
  <c r="F376" i="71"/>
  <c r="F375" i="71"/>
  <c r="F374" i="71"/>
  <c r="F373" i="71"/>
  <c r="F372" i="71"/>
  <c r="F371" i="71"/>
  <c r="F370" i="71"/>
  <c r="F369" i="71"/>
  <c r="F368" i="71"/>
  <c r="F367" i="71"/>
  <c r="F366" i="71"/>
  <c r="F365" i="71"/>
  <c r="F364" i="71"/>
  <c r="D385" i="71"/>
  <c r="D425" i="71" s="1"/>
  <c r="J356" i="71"/>
  <c r="J424" i="71" s="1"/>
  <c r="I356" i="71"/>
  <c r="I424" i="71" s="1"/>
  <c r="H356" i="71"/>
  <c r="H424" i="71" s="1"/>
  <c r="G356" i="71"/>
  <c r="G424" i="71" s="1"/>
  <c r="E356" i="71"/>
  <c r="E424" i="71" s="1"/>
  <c r="J306" i="71"/>
  <c r="J422" i="71" s="1"/>
  <c r="J426" i="71" s="1"/>
  <c r="J438" i="71" s="1"/>
  <c r="I306" i="71"/>
  <c r="I422" i="71" s="1"/>
  <c r="H306" i="71"/>
  <c r="H422" i="71" s="1"/>
  <c r="H426" i="71" s="1"/>
  <c r="H438" i="71" s="1"/>
  <c r="G306" i="71"/>
  <c r="G422" i="71" s="1"/>
  <c r="E306" i="71"/>
  <c r="E422" i="71" s="1"/>
  <c r="F422" i="71" s="1"/>
  <c r="F305" i="71"/>
  <c r="F304" i="71"/>
  <c r="F303" i="71"/>
  <c r="F302" i="71"/>
  <c r="F301" i="71"/>
  <c r="F300" i="71"/>
  <c r="F299" i="71"/>
  <c r="F298" i="71"/>
  <c r="F297" i="71"/>
  <c r="F296" i="71"/>
  <c r="F295" i="71"/>
  <c r="F294" i="71"/>
  <c r="F293" i="71"/>
  <c r="F292" i="71"/>
  <c r="F291" i="71"/>
  <c r="F290" i="71"/>
  <c r="F289" i="71"/>
  <c r="F288" i="71"/>
  <c r="F287" i="71"/>
  <c r="F286" i="71"/>
  <c r="F285" i="71"/>
  <c r="F284" i="71"/>
  <c r="F283" i="71"/>
  <c r="F282" i="71"/>
  <c r="F281" i="71"/>
  <c r="F280" i="71"/>
  <c r="F279" i="71"/>
  <c r="F278" i="71"/>
  <c r="D306" i="71"/>
  <c r="D422" i="71" s="1"/>
  <c r="J255" i="71"/>
  <c r="I255" i="71"/>
  <c r="H255" i="71"/>
  <c r="G255" i="71"/>
  <c r="E255" i="71"/>
  <c r="F254" i="71"/>
  <c r="F253" i="71"/>
  <c r="F252" i="71"/>
  <c r="F251" i="71"/>
  <c r="F250" i="71"/>
  <c r="F249" i="71"/>
  <c r="F248" i="71"/>
  <c r="F247" i="71"/>
  <c r="F246" i="71"/>
  <c r="F245" i="71"/>
  <c r="F244" i="71"/>
  <c r="F243" i="71"/>
  <c r="D255" i="71"/>
  <c r="J235" i="71"/>
  <c r="I235" i="71"/>
  <c r="H235" i="71"/>
  <c r="G235" i="71"/>
  <c r="E235" i="71"/>
  <c r="F234" i="71"/>
  <c r="F233" i="71"/>
  <c r="F232" i="71"/>
  <c r="F231" i="71"/>
  <c r="F230" i="71"/>
  <c r="F229" i="71"/>
  <c r="F228" i="71"/>
  <c r="F227" i="71"/>
  <c r="F226" i="71"/>
  <c r="F225" i="71"/>
  <c r="F224" i="71"/>
  <c r="F223" i="71"/>
  <c r="F222" i="71"/>
  <c r="F221" i="71"/>
  <c r="F220" i="71"/>
  <c r="F219" i="71"/>
  <c r="F218" i="71"/>
  <c r="F217" i="71"/>
  <c r="F216" i="71"/>
  <c r="F215" i="71"/>
  <c r="F214" i="71"/>
  <c r="F213" i="71"/>
  <c r="F212" i="71"/>
  <c r="F211" i="71"/>
  <c r="F210" i="71"/>
  <c r="F209" i="71"/>
  <c r="J202" i="71"/>
  <c r="J264" i="71" s="1"/>
  <c r="I202" i="71"/>
  <c r="I264" i="71" s="1"/>
  <c r="H202" i="71"/>
  <c r="H264" i="71" s="1"/>
  <c r="G202" i="71"/>
  <c r="G264" i="71" s="1"/>
  <c r="E202" i="71"/>
  <c r="E264" i="71" s="1"/>
  <c r="F201" i="71"/>
  <c r="F200" i="71"/>
  <c r="F199" i="71"/>
  <c r="F198" i="71"/>
  <c r="F197" i="71"/>
  <c r="F196" i="71"/>
  <c r="F195" i="71"/>
  <c r="F194" i="71"/>
  <c r="F193" i="71"/>
  <c r="F192" i="71"/>
  <c r="F191" i="71"/>
  <c r="F190" i="71"/>
  <c r="F189" i="71"/>
  <c r="F188" i="71"/>
  <c r="F187" i="71"/>
  <c r="F186" i="71"/>
  <c r="F185" i="71"/>
  <c r="F184" i="71"/>
  <c r="F183" i="71"/>
  <c r="F182" i="71"/>
  <c r="F181" i="71"/>
  <c r="D202" i="71"/>
  <c r="J171" i="71"/>
  <c r="J263" i="71" s="1"/>
  <c r="I171" i="71"/>
  <c r="I263" i="71" s="1"/>
  <c r="H171" i="71"/>
  <c r="H263" i="71" s="1"/>
  <c r="G171" i="71"/>
  <c r="G263" i="71" s="1"/>
  <c r="E171" i="71"/>
  <c r="E263" i="71" s="1"/>
  <c r="F263" i="71" s="1"/>
  <c r="F170" i="71"/>
  <c r="F169" i="71"/>
  <c r="F168" i="71"/>
  <c r="F167" i="71"/>
  <c r="F166" i="71"/>
  <c r="F165" i="71"/>
  <c r="F164" i="71"/>
  <c r="F163" i="71"/>
  <c r="F162" i="71"/>
  <c r="F161" i="71"/>
  <c r="F160" i="71"/>
  <c r="F159" i="71"/>
  <c r="F158" i="71"/>
  <c r="F157" i="71"/>
  <c r="F156" i="71"/>
  <c r="F155" i="71"/>
  <c r="F154" i="71"/>
  <c r="F153" i="71"/>
  <c r="F152" i="71"/>
  <c r="F151" i="71"/>
  <c r="F150" i="71"/>
  <c r="F149" i="71"/>
  <c r="F148" i="71"/>
  <c r="F147" i="71"/>
  <c r="F146" i="71"/>
  <c r="F145" i="71"/>
  <c r="F144" i="71"/>
  <c r="F143" i="71"/>
  <c r="F142" i="71"/>
  <c r="D171" i="71"/>
  <c r="D263" i="71" s="1"/>
  <c r="J118" i="71"/>
  <c r="J126" i="71" s="1"/>
  <c r="I118" i="71"/>
  <c r="I126" i="71" s="1"/>
  <c r="H118" i="71"/>
  <c r="H126" i="71" s="1"/>
  <c r="G118" i="71"/>
  <c r="G126" i="71" s="1"/>
  <c r="E118" i="71"/>
  <c r="E126" i="71" s="1"/>
  <c r="F117" i="71"/>
  <c r="F116" i="71"/>
  <c r="F115" i="71"/>
  <c r="F114" i="71"/>
  <c r="F113" i="71"/>
  <c r="F112" i="71"/>
  <c r="F111" i="71"/>
  <c r="F110" i="71"/>
  <c r="F109" i="71"/>
  <c r="F108" i="71"/>
  <c r="F107" i="71"/>
  <c r="F106" i="71"/>
  <c r="F105" i="71"/>
  <c r="F104" i="71"/>
  <c r="F103" i="71"/>
  <c r="F102" i="71"/>
  <c r="F101" i="71"/>
  <c r="F100" i="71"/>
  <c r="F99" i="71"/>
  <c r="F98" i="71"/>
  <c r="F97" i="71"/>
  <c r="F96" i="71"/>
  <c r="D118" i="71"/>
  <c r="D126" i="71" s="1"/>
  <c r="J86" i="71"/>
  <c r="J125" i="71" s="1"/>
  <c r="I86" i="71"/>
  <c r="I125" i="71" s="1"/>
  <c r="H86" i="71"/>
  <c r="H125" i="71" s="1"/>
  <c r="G86" i="71"/>
  <c r="G125" i="71" s="1"/>
  <c r="E86" i="71"/>
  <c r="E125" i="71" s="1"/>
  <c r="F85" i="71"/>
  <c r="F84" i="71"/>
  <c r="F83" i="71"/>
  <c r="F82" i="71"/>
  <c r="F81" i="71"/>
  <c r="F80" i="71"/>
  <c r="F79" i="71"/>
  <c r="F78" i="71"/>
  <c r="F77" i="71"/>
  <c r="F76" i="71"/>
  <c r="F75" i="71"/>
  <c r="F74" i="71"/>
  <c r="F73" i="71"/>
  <c r="F72" i="71"/>
  <c r="F71" i="71"/>
  <c r="F70" i="71"/>
  <c r="F69" i="71"/>
  <c r="F68" i="71"/>
  <c r="F67" i="71"/>
  <c r="F66" i="71"/>
  <c r="F65" i="71"/>
  <c r="F64" i="71"/>
  <c r="F63" i="71"/>
  <c r="F62" i="71"/>
  <c r="F61" i="71"/>
  <c r="F60" i="71"/>
  <c r="F59" i="71"/>
  <c r="F58" i="71"/>
  <c r="F57" i="71"/>
  <c r="F56" i="71"/>
  <c r="F55" i="71"/>
  <c r="F54" i="71"/>
  <c r="F53" i="71"/>
  <c r="F52" i="71"/>
  <c r="F51" i="71"/>
  <c r="F50" i="71"/>
  <c r="F49" i="71"/>
  <c r="F48" i="71"/>
  <c r="D86" i="71"/>
  <c r="D125" i="71" s="1"/>
  <c r="J38" i="71"/>
  <c r="J124" i="71" s="1"/>
  <c r="J127" i="71" s="1"/>
  <c r="J436" i="71" s="1"/>
  <c r="I38" i="71"/>
  <c r="I124" i="71" s="1"/>
  <c r="I127" i="71" s="1"/>
  <c r="I436" i="71" s="1"/>
  <c r="H38" i="71"/>
  <c r="H124" i="71" s="1"/>
  <c r="H127" i="71" s="1"/>
  <c r="H436" i="71" s="1"/>
  <c r="G38" i="71"/>
  <c r="E38" i="71"/>
  <c r="E124" i="71" s="1"/>
  <c r="E127" i="71" s="1"/>
  <c r="E436" i="71" s="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C21" i="64"/>
  <c r="B21" i="64"/>
  <c r="R20" i="64"/>
  <c r="R19" i="64"/>
  <c r="R18" i="64"/>
  <c r="R17" i="64"/>
  <c r="C15" i="64"/>
  <c r="B15" i="64"/>
  <c r="R14" i="64"/>
  <c r="R13" i="64"/>
  <c r="R12" i="64"/>
  <c r="C10" i="64"/>
  <c r="B10" i="64"/>
  <c r="R9" i="64"/>
  <c r="R8" i="64"/>
  <c r="R7" i="64"/>
  <c r="R6" i="64"/>
  <c r="F255" i="71" l="1"/>
  <c r="F125" i="71"/>
  <c r="I426" i="71"/>
  <c r="I438" i="71" s="1"/>
  <c r="F126" i="71"/>
  <c r="E265" i="71"/>
  <c r="E267" i="71" s="1"/>
  <c r="E437" i="71" s="1"/>
  <c r="E266" i="71"/>
  <c r="J266" i="71"/>
  <c r="J265" i="71"/>
  <c r="J267" i="71" s="1"/>
  <c r="J437" i="71" s="1"/>
  <c r="J439" i="71" s="1"/>
  <c r="E426" i="71"/>
  <c r="E438" i="71" s="1"/>
  <c r="G266" i="71"/>
  <c r="G265" i="71"/>
  <c r="G267" i="71" s="1"/>
  <c r="G124" i="71"/>
  <c r="G127" i="71" s="1"/>
  <c r="G436" i="71" s="1"/>
  <c r="H266" i="71"/>
  <c r="H265" i="71"/>
  <c r="F202" i="71"/>
  <c r="D264" i="71"/>
  <c r="I266" i="71"/>
  <c r="I265" i="71"/>
  <c r="G426" i="71"/>
  <c r="G438" i="71" s="1"/>
  <c r="C23" i="64"/>
  <c r="D23" i="64"/>
  <c r="R15" i="64"/>
  <c r="R21" i="64"/>
  <c r="B23" i="64"/>
  <c r="F86" i="71"/>
  <c r="J87" i="71"/>
  <c r="G119" i="71"/>
  <c r="H172" i="71"/>
  <c r="G203" i="71"/>
  <c r="G256" i="71"/>
  <c r="H307" i="71"/>
  <c r="H386" i="71"/>
  <c r="G87" i="71"/>
  <c r="H119" i="71"/>
  <c r="I172" i="71"/>
  <c r="H203" i="71"/>
  <c r="H256" i="71"/>
  <c r="I307" i="71"/>
  <c r="I386" i="71"/>
  <c r="H87" i="71"/>
  <c r="I119" i="71"/>
  <c r="F171" i="71"/>
  <c r="J172" i="71"/>
  <c r="I203" i="71"/>
  <c r="I256" i="71"/>
  <c r="F306" i="71"/>
  <c r="J307" i="71"/>
  <c r="F385" i="71"/>
  <c r="J386" i="71"/>
  <c r="I87" i="71"/>
  <c r="F118" i="71"/>
  <c r="J119" i="71"/>
  <c r="G172" i="71"/>
  <c r="J203" i="71"/>
  <c r="J256" i="71"/>
  <c r="G307" i="71"/>
  <c r="G386" i="71"/>
  <c r="D38" i="71"/>
  <c r="F47" i="71"/>
  <c r="D356" i="71"/>
  <c r="F363" i="71"/>
  <c r="R10" i="64"/>
  <c r="F95" i="71"/>
  <c r="D235" i="71"/>
  <c r="F242" i="71"/>
  <c r="H267" i="71" l="1"/>
  <c r="I267" i="71"/>
  <c r="G437" i="71"/>
  <c r="I437" i="71"/>
  <c r="I439" i="71" s="1"/>
  <c r="H437" i="71"/>
  <c r="H439" i="71" s="1"/>
  <c r="D267" i="71"/>
  <c r="F356" i="71"/>
  <c r="D424" i="71"/>
  <c r="F264" i="71"/>
  <c r="H236" i="71"/>
  <c r="D265" i="71"/>
  <c r="D266" i="71"/>
  <c r="F266" i="71" s="1"/>
  <c r="G439" i="71"/>
  <c r="I39" i="71"/>
  <c r="D124" i="71"/>
  <c r="G39" i="71"/>
  <c r="E439" i="71"/>
  <c r="F265" i="71"/>
  <c r="R23" i="64"/>
  <c r="I357" i="71"/>
  <c r="J39" i="71"/>
  <c r="G236" i="71"/>
  <c r="H39" i="71"/>
  <c r="F38" i="71"/>
  <c r="H357" i="71"/>
  <c r="J236" i="71"/>
  <c r="J357" i="71"/>
  <c r="G357" i="71"/>
  <c r="F235" i="71"/>
  <c r="I236" i="71"/>
  <c r="J268" i="71" l="1"/>
  <c r="D437" i="71"/>
  <c r="F437" i="71" s="1"/>
  <c r="F267" i="71"/>
  <c r="I268" i="71"/>
  <c r="H268" i="71"/>
  <c r="G268" i="71"/>
  <c r="F424" i="71"/>
  <c r="D426" i="71"/>
  <c r="D127" i="71"/>
  <c r="F124" i="71"/>
  <c r="D438" i="71" l="1"/>
  <c r="H427" i="71"/>
  <c r="J427" i="71"/>
  <c r="G427" i="71"/>
  <c r="I427" i="71"/>
  <c r="F426" i="71"/>
  <c r="D436" i="71"/>
  <c r="F436" i="71" s="1"/>
  <c r="I128" i="71"/>
  <c r="J128" i="71"/>
  <c r="G128" i="71"/>
  <c r="H128" i="71"/>
  <c r="F127" i="71"/>
  <c r="D439" i="71" l="1"/>
  <c r="F438" i="71"/>
  <c r="J440" i="71" l="1"/>
  <c r="F439" i="71"/>
  <c r="H440" i="71"/>
  <c r="G440" i="71"/>
  <c r="I440" i="71"/>
</calcChain>
</file>

<file path=xl/sharedStrings.xml><?xml version="1.0" encoding="utf-8"?>
<sst xmlns="http://schemas.openxmlformats.org/spreadsheetml/2006/main" count="2666" uniqueCount="531">
  <si>
    <t>División</t>
  </si>
  <si>
    <t>Plan de estudios</t>
  </si>
  <si>
    <t>H</t>
  </si>
  <si>
    <t>M</t>
  </si>
  <si>
    <t>Total</t>
  </si>
  <si>
    <t>Inscritos</t>
  </si>
  <si>
    <t>TOTAL</t>
  </si>
  <si>
    <t>MB</t>
  </si>
  <si>
    <t>B</t>
  </si>
  <si>
    <t>S</t>
  </si>
  <si>
    <t>NA</t>
  </si>
  <si>
    <t>Trimestre</t>
  </si>
  <si>
    <t>Alumnos totales inscritos</t>
  </si>
  <si>
    <t>Plan de Estudios</t>
  </si>
  <si>
    <t>No activos</t>
  </si>
  <si>
    <t>Bajas</t>
  </si>
  <si>
    <t>% RESPECTO AL TOTAL</t>
  </si>
  <si>
    <t>TOTAL DE LA DIVISIÓN</t>
  </si>
  <si>
    <t>DIVISIÓN DE CIENCIAS SOCIALES Y HUMANIDADES</t>
  </si>
  <si>
    <t>DIVISIÓN DE CIENCIAS NATURALES E INGENIERIA</t>
  </si>
  <si>
    <t>DIVISIÓN DE CIENCIAS DE LA COMUNCACIÓN Y DISEÑO</t>
  </si>
  <si>
    <t>TASA DE NO ACREDITACIÓN</t>
  </si>
  <si>
    <t>NO ACREDITADOS</t>
  </si>
  <si>
    <t>EVALUADOS</t>
  </si>
  <si>
    <t>ESCALA DE CALIFICACIÓN</t>
  </si>
  <si>
    <t>LICENCIATURA EN ESTUDIOS SOCIOTERRITORIALES</t>
  </si>
  <si>
    <t>LICENCIATURA EN HUMANIDADES</t>
  </si>
  <si>
    <t>LICENCIATURA EN ADMINISTRACIÓN</t>
  </si>
  <si>
    <t>NOMBRE DE LA UEA</t>
  </si>
  <si>
    <t>CLAVE            UEA</t>
  </si>
  <si>
    <t xml:space="preserve">LICENCIATURA EN  ADMINISTRACIÓN </t>
  </si>
  <si>
    <t>DIVISIÓN CSH</t>
  </si>
  <si>
    <t>LICENCIATURA EN BIOLOGÍA MOLECULAR</t>
  </si>
  <si>
    <t>LICENCIATURA EN INGENIERÍA BIOLÓGICA</t>
  </si>
  <si>
    <t>LICENCIATURA EN MATEMÁTICAS APLICADAS</t>
  </si>
  <si>
    <t>LICENCIATURA EN INGENIERÍA EN COMPUTACIÓN</t>
  </si>
  <si>
    <t>DIVISIÓN CNI</t>
  </si>
  <si>
    <t xml:space="preserve">LICENCIATURA EN INGENIERÍA EN COMPUTACIÓN </t>
  </si>
  <si>
    <t>LICENCIATURA EN TECNOLOGÍAS Y SISTEMAS DE INFORMACIÓN</t>
  </si>
  <si>
    <t>LICENCIATURA EN CIENCIAS DE LA COMUNICACIÓN</t>
  </si>
  <si>
    <t>LICENCIATURA EN DISEÑO</t>
  </si>
  <si>
    <t xml:space="preserve">LICENCIATURA EN TECNOLOGIAS Y SISTEMAS DE LA INFORMACIÓN  </t>
  </si>
  <si>
    <t xml:space="preserve">LICENCIATURA EN CIENCIAS DE LA COMUNICACIÓN </t>
  </si>
  <si>
    <t>DIVISIÓN CCD</t>
  </si>
  <si>
    <t xml:space="preserve">TOTAL </t>
  </si>
  <si>
    <t>Nombre de UEA</t>
  </si>
  <si>
    <t>Clave</t>
  </si>
  <si>
    <t>Horas</t>
  </si>
  <si>
    <t>Nombre del profesor</t>
  </si>
  <si>
    <t>gen 10/O</t>
  </si>
  <si>
    <t>gen 11/O</t>
  </si>
  <si>
    <t>gen 12/O</t>
  </si>
  <si>
    <t>gen 11/I</t>
  </si>
  <si>
    <t>gen 12/I</t>
  </si>
  <si>
    <t>TOTAL DE LA UNIDAD</t>
  </si>
  <si>
    <t>Ciencias de la Comunicación</t>
  </si>
  <si>
    <t>Diseño</t>
  </si>
  <si>
    <t>Tecnologías y Sistemas de Información</t>
  </si>
  <si>
    <t>Biología Molecular</t>
  </si>
  <si>
    <t>Ingeniería Biológica</t>
  </si>
  <si>
    <t>Ingeniería en Computación</t>
  </si>
  <si>
    <t>Matemáticas Aplicadas</t>
  </si>
  <si>
    <t>Administración</t>
  </si>
  <si>
    <t>Derecho</t>
  </si>
  <si>
    <t xml:space="preserve">Estudios Socioterritoriales </t>
  </si>
  <si>
    <t>Humanidades</t>
  </si>
  <si>
    <t>Total Unidad</t>
  </si>
  <si>
    <t>ADMINISTRACIÓN</t>
  </si>
  <si>
    <t>HUMANIDADES</t>
  </si>
  <si>
    <t>DISEÑO</t>
  </si>
  <si>
    <t>CIENCIAS DE LA COMUNICACIÓN</t>
  </si>
  <si>
    <t>INGENIERÍA EN COMPUTACIÓN</t>
  </si>
  <si>
    <t>MATEMÁTICAS APLICADAS</t>
  </si>
  <si>
    <t>INGENIERÍA BIOLÓGICA</t>
  </si>
  <si>
    <t>BIOLOGÍA MOLECULAR</t>
  </si>
  <si>
    <t>MAESTRÍA EN CIENCIAS SOCIALES Y HUMANIDADES</t>
  </si>
  <si>
    <t>DOCTORADO EN CIENCIAS SOCIALES Y HUMANIDADES</t>
  </si>
  <si>
    <t xml:space="preserve">MAESTRÍA EN DISEÑO, INFORMACIÓN Y COMUNICACIÓN </t>
  </si>
  <si>
    <t>ESPECIALIDAD EN CIENCIAS NATURALES E INGENIERIA</t>
  </si>
  <si>
    <t>MAESTRÍA EN CIENCIAS NATURALES E INGENIERÍA</t>
  </si>
  <si>
    <t>DOCTORADO EN CIENCIAS NATURALES E INGENIERÍA</t>
  </si>
  <si>
    <t>CIENCIAS SOCIALES Y HUMANIDADES</t>
  </si>
  <si>
    <t>DERECHO</t>
  </si>
  <si>
    <t>SUBTOTAL</t>
  </si>
  <si>
    <t>CIENCIAS DE LA COMUNICACIÓN Y DISEÑO</t>
  </si>
  <si>
    <t>TECNOLOGÍAS Y SISTEMAS</t>
  </si>
  <si>
    <t xml:space="preserve">CIENCIAS DE LA COMUNICACIÓN </t>
  </si>
  <si>
    <t>CIENCIAS NATURALES E INGENIERÍA</t>
  </si>
  <si>
    <t xml:space="preserve">INGENIERÍA BIOLÓGICA   </t>
  </si>
  <si>
    <t>ESTUDIOS SOCIOTERRITORIALES</t>
  </si>
  <si>
    <t>gen 12/P</t>
  </si>
  <si>
    <t>Ingreso</t>
  </si>
  <si>
    <t>TOTAL DE LA LICENCIATURA</t>
  </si>
  <si>
    <t>LICENCIATURA EN MATEMÁTICAS</t>
  </si>
  <si>
    <t xml:space="preserve">TOTAL DE LA UNIDAD </t>
  </si>
  <si>
    <t>Total CCD</t>
  </si>
  <si>
    <t>Total CNI</t>
  </si>
  <si>
    <t>Total CSH</t>
  </si>
  <si>
    <t>Aceptados</t>
  </si>
  <si>
    <t>Frec</t>
  </si>
  <si>
    <t>%</t>
  </si>
  <si>
    <t>UNAM</t>
  </si>
  <si>
    <t>IPN</t>
  </si>
  <si>
    <t>Colegio de Bachilleres</t>
  </si>
  <si>
    <t>Bachillerato Tecnológico</t>
  </si>
  <si>
    <t>Universidad Pública Estatal (UPE)</t>
  </si>
  <si>
    <t>CONALEP</t>
  </si>
  <si>
    <t>Incorporada UNAM</t>
  </si>
  <si>
    <t>Incorporada SEP</t>
  </si>
  <si>
    <t>Incorporada UPE</t>
  </si>
  <si>
    <t>Otro</t>
  </si>
  <si>
    <t>Público</t>
  </si>
  <si>
    <t>Privado</t>
  </si>
  <si>
    <t>ESTADO DE PROCEDENCIA DE ALUMNOS DE NUEVO INGRESO</t>
  </si>
  <si>
    <t>Estado</t>
  </si>
  <si>
    <t>Aguascalientes</t>
  </si>
  <si>
    <t>Baja California</t>
  </si>
  <si>
    <t>Chiapas</t>
  </si>
  <si>
    <t>Chihuahua</t>
  </si>
  <si>
    <t>Distrito Federal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</si>
  <si>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</si>
  <si>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</si>
  <si>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</si>
  <si>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</si>
  <si>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</si>
  <si>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</si>
  <si>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</si>
  <si>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Oaxaca</t>
  </si>
  <si>
    <t>Puebla</t>
  </si>
  <si>
    <t>Querétaro</t>
  </si>
  <si>
    <t>Quintana Roo</t>
  </si>
  <si>
    <t>San Luis Potosí</t>
  </si>
  <si>
    <t>Sonora</t>
  </si>
  <si>
    <t>Tabasco</t>
  </si>
  <si>
    <t>Tlaxcala</t>
  </si>
  <si>
    <t>Veracruz</t>
  </si>
  <si>
    <t>Estudios Socioterritoriales</t>
  </si>
  <si>
    <t>12-P</t>
  </si>
  <si>
    <t>12-O</t>
  </si>
  <si>
    <t>Créditos normales</t>
  </si>
  <si>
    <t>Promedio de créditos cursados</t>
  </si>
  <si>
    <t>05-O</t>
  </si>
  <si>
    <t>06-P</t>
  </si>
  <si>
    <t>06-O</t>
  </si>
  <si>
    <t>07-P</t>
  </si>
  <si>
    <t>07-O</t>
  </si>
  <si>
    <t>08-I</t>
  </si>
  <si>
    <t>08-P</t>
  </si>
  <si>
    <t>08-O</t>
  </si>
  <si>
    <t>09-I</t>
  </si>
  <si>
    <t>09-P</t>
  </si>
  <si>
    <t>09-O</t>
  </si>
  <si>
    <t>10-I</t>
  </si>
  <si>
    <t>10-P</t>
  </si>
  <si>
    <t>10-O</t>
  </si>
  <si>
    <t>11-I</t>
  </si>
  <si>
    <t>11-P</t>
  </si>
  <si>
    <t>11-O</t>
  </si>
  <si>
    <t>12-I</t>
  </si>
  <si>
    <r>
      <t xml:space="preserve">ESTUDIOS SOCIOTERRITORIALES </t>
    </r>
    <r>
      <rPr>
        <b/>
        <sz val="10"/>
        <color indexed="10"/>
        <rFont val="Calibri"/>
        <family val="2"/>
        <scheme val="minor"/>
      </rPr>
      <t xml:space="preserve"> </t>
    </r>
  </si>
  <si>
    <t>gen 13/O</t>
  </si>
  <si>
    <t>gen 13/P</t>
  </si>
  <si>
    <t>gen 13/I</t>
  </si>
  <si>
    <t>Programación de UEA</t>
  </si>
  <si>
    <t>13-I</t>
  </si>
  <si>
    <t>13-P</t>
  </si>
  <si>
    <t>13-O</t>
  </si>
  <si>
    <t>Maestría en Diseño, Información y Comunicación</t>
  </si>
  <si>
    <t>Posgrado en Ciencias Naturales e Ingeniería</t>
  </si>
  <si>
    <t>Posgrado en Ciencias Sociales y Humanidades</t>
  </si>
  <si>
    <t>Maestría</t>
  </si>
  <si>
    <t>Especialidad</t>
  </si>
  <si>
    <t>Doctorado</t>
  </si>
  <si>
    <t xml:space="preserve">Maestría </t>
  </si>
  <si>
    <t>Nivel</t>
  </si>
  <si>
    <t xml:space="preserve">Modalidad </t>
  </si>
  <si>
    <t>Fuente: Coordinación de Sistemas Escolares.</t>
  </si>
  <si>
    <t>Tipo</t>
  </si>
  <si>
    <t>Durango</t>
  </si>
  <si>
    <t>Nuevo León</t>
  </si>
  <si>
    <t>Yucatán</t>
  </si>
  <si>
    <t>No identificable</t>
  </si>
  <si>
    <t>Otros Estados*</t>
  </si>
  <si>
    <t>Total DCCD</t>
  </si>
  <si>
    <t>Total DCNI</t>
  </si>
  <si>
    <t>Total DCSH</t>
  </si>
  <si>
    <t>TOTAL DCSH</t>
  </si>
  <si>
    <t>TOTAL DCCD</t>
  </si>
  <si>
    <t>TOTAL DCNI</t>
  </si>
  <si>
    <t>Alumnos extranjeros</t>
  </si>
  <si>
    <t>Nota. Incluidos en la matrícula total</t>
  </si>
  <si>
    <t>gen 14/O</t>
  </si>
  <si>
    <t>gen 14/P</t>
  </si>
  <si>
    <t>gen 14/I</t>
  </si>
  <si>
    <t>Maestría en Ciencias Sociales y Humanidades</t>
  </si>
  <si>
    <t>Doctorado en Ciencias Sociales y Humanidades</t>
  </si>
  <si>
    <t>Subtotal</t>
  </si>
  <si>
    <t xml:space="preserve">Maestría en Diseño, Información y Comunicación </t>
  </si>
  <si>
    <t>Especialidad en Ciencias Naturales e Ingeniería</t>
  </si>
  <si>
    <t>Maestría en Ciencias Naturales e Ingeniería</t>
  </si>
  <si>
    <t>Doctorado en Ciencias Naturales e Ingeniería</t>
  </si>
  <si>
    <t>Egreso regular</t>
  </si>
  <si>
    <t>Egreso con rezago</t>
  </si>
  <si>
    <t>14-I</t>
  </si>
  <si>
    <t>14-P</t>
  </si>
  <si>
    <t>14-O</t>
  </si>
  <si>
    <t>Matrícula</t>
  </si>
  <si>
    <t>Licenciatura</t>
  </si>
  <si>
    <t>Puntaje</t>
  </si>
  <si>
    <r>
      <t xml:space="preserve">Nombre del Alumno </t>
    </r>
    <r>
      <rPr>
        <b/>
        <sz val="10"/>
        <color rgb="FFFF0000"/>
        <rFont val="Calibri"/>
        <family val="2"/>
        <scheme val="minor"/>
      </rPr>
      <t>Aceptado</t>
    </r>
  </si>
  <si>
    <r>
      <t xml:space="preserve">Nombre del Alumno </t>
    </r>
    <r>
      <rPr>
        <b/>
        <sz val="10"/>
        <color rgb="FFFF0000"/>
        <rFont val="Calibri"/>
        <family val="2"/>
        <scheme val="minor"/>
      </rPr>
      <t>de alto desempeño*</t>
    </r>
  </si>
  <si>
    <r>
      <t xml:space="preserve">¿Realizó inscripción? </t>
    </r>
    <r>
      <rPr>
        <b/>
        <sz val="10"/>
        <color rgb="FFFF0000"/>
        <rFont val="Calibri"/>
        <family val="2"/>
        <scheme val="minor"/>
      </rPr>
      <t>SÍ-NO</t>
    </r>
  </si>
  <si>
    <t>Porcentaje de alumnos de licenciatura que tuvieron un alto desempeño en el examen de ingreso a la Universidad</t>
  </si>
  <si>
    <t>% de aceptados con alto desempeño</t>
  </si>
  <si>
    <t>% de inscritos con alto desempeño</t>
  </si>
  <si>
    <t xml:space="preserve">Estudios Socioterritoriales  </t>
  </si>
  <si>
    <t>Fuente: Coordinación de Sistemas Escolares</t>
  </si>
  <si>
    <t>Valor del indicador del PDI</t>
  </si>
  <si>
    <t>Nota.</t>
  </si>
  <si>
    <t>Se considera como alto desempeño un puntaje igual o superior a 800 en el examen de admisión.</t>
  </si>
  <si>
    <t>Porcentaje de alumnos inscritos que tuvo un alto desempeño en el examen de ingreso a la universidad y que permanecen después de cursar los primeros tres trimestres de los planes de estudio</t>
  </si>
  <si>
    <t>% de inscritos con alto desempeño que permanecen en la Unidad un año despúes</t>
  </si>
  <si>
    <t>Para medir la permanencia se consideran a los alumnos del año n-1.</t>
  </si>
  <si>
    <t>Baja California Sur</t>
  </si>
  <si>
    <t>Campeche</t>
  </si>
  <si>
    <t>Tamaulipas</t>
  </si>
  <si>
    <t>Coahuila</t>
  </si>
  <si>
    <t>Sinaloa</t>
  </si>
  <si>
    <t>Nayarit</t>
  </si>
  <si>
    <t>Colima</t>
  </si>
  <si>
    <t>Zacatecas</t>
  </si>
  <si>
    <t>gen 15/P</t>
  </si>
  <si>
    <t>gen 15/O</t>
  </si>
  <si>
    <t>gen 15/I</t>
  </si>
  <si>
    <t>Indicador 12</t>
  </si>
  <si>
    <t>Porcentaje de programas de licenciatura en los que al menos el 60% de  los alumnos ha cursado la mitad de los créditos del plan de estudios</t>
  </si>
  <si>
    <t>A. (Número de alumnos de licenciatura que ha cursado el número normal de créditos del plan de estudios correspondiente al primer año / total de alumnos de la cohorte) * 100</t>
  </si>
  <si>
    <t>B. (Número de alumnos de licenciatura que ha cursado el número normal de créditos del plan de estudios correspondiente al segundo año / total de alumnos de la cohorte) * 100</t>
  </si>
  <si>
    <t>C. (Número de alumnos de licenciatura que ha cursado el número normal de créditos del plan de estudios correspondiente al Tercer año / total de alumnos de la cohorte) * 100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</si>
  <si>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</si>
  <si>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</si>
  <si>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</si>
  <si>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</si>
  <si>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</si>
  <si>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</si>
  <si>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</si>
  <si>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</si>
  <si>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TRIMESTRE 9</t>
  </si>
  <si>
    <t>TRIMESTRE 10</t>
  </si>
  <si>
    <t>TRIMESTRE 11</t>
  </si>
  <si>
    <t>TRIMESTRE 12</t>
  </si>
  <si>
    <t>TOTAL (SUMA) 12 TRIMESTRES</t>
  </si>
  <si>
    <t>MINIMO (PLAN DE ESTUDIOS)</t>
  </si>
  <si>
    <t xml:space="preserve">Ciencias de la comunicación </t>
  </si>
  <si>
    <t xml:space="preserve">Biología Molecular </t>
  </si>
  <si>
    <t xml:space="preserve">Ingeniería Biológica </t>
  </si>
  <si>
    <t xml:space="preserve">Ingeniería en Computación </t>
  </si>
  <si>
    <t xml:space="preserve">Matemáticas Aplicadas </t>
  </si>
  <si>
    <t xml:space="preserve">Administración </t>
  </si>
  <si>
    <t>Fuente. Coordinación de Sistemas Escolares</t>
  </si>
  <si>
    <t>Indicador 11</t>
  </si>
  <si>
    <t>Notas.</t>
  </si>
  <si>
    <t>Para el indicador 11 se consideran los programas que cumplen con la tasa mínima del 60% de alumnos que han cubierto la mitad de los créditos</t>
  </si>
  <si>
    <t>La generación que ingresó en el año n-2 es la que se considera para construir el indicador 11, a partir de los datos del indicador 12.B.</t>
  </si>
  <si>
    <t>En los indicadores 12.A., 12.B. y 12. C. Se consideran los créditos normales acumulados que marca el plan de estudios y se determina el número de alumnos que los han cubierto en cada plan de estudios.</t>
  </si>
  <si>
    <t>También se considera a la matrícula de nuevo ingreso en los años n-1, n-2 y n-3 para obtener el indicador de desempeño al primero, segundo y tercer año respectivamente.</t>
  </si>
  <si>
    <t>Segundo año = al concluir los primeros seis trimestres</t>
  </si>
  <si>
    <t>Primer año = al concluir los tres primeros trimestres</t>
  </si>
  <si>
    <t>Tercer año al concluir los primeros nueve trimestres</t>
  </si>
  <si>
    <t>15-I</t>
  </si>
  <si>
    <t>15-P</t>
  </si>
  <si>
    <t>15-O</t>
  </si>
  <si>
    <t>Porcentaje de programas evaluables (con egresados) de licenciatura con una tasa de titulación por cohorte generacional igual o superior al 60%</t>
  </si>
  <si>
    <t>Índice de titulación (titulados/ egresados)*100</t>
  </si>
  <si>
    <t>Eficiencia terminal (titulados/ ingreso)*100</t>
  </si>
  <si>
    <t>Número de programas evaluables con una tasa de titulación igual o superior al 60%</t>
  </si>
  <si>
    <t>El se considera el índice de titulación por plan de estudios calculado a partir de titulados vs egresados.</t>
  </si>
  <si>
    <t>Posteriormente se consideran los planes de estudios evaluables (con egresados), que tienen una tasa de titulación de al menos el 60%.</t>
  </si>
  <si>
    <t>Se toma en cuenta un corte de 6 meses de egreso de la úlitma cohorte egresada.</t>
  </si>
  <si>
    <t>Proceso de admisión a la licenciatura</t>
  </si>
  <si>
    <t>15-Primavera</t>
  </si>
  <si>
    <t>15-Otoño</t>
  </si>
  <si>
    <t>Modalidad de bachillerato de procedencia</t>
  </si>
  <si>
    <t>Puntaje en el examen de admisión</t>
  </si>
  <si>
    <t>Matrícula total de licenciatura (distribución por género)</t>
  </si>
  <si>
    <t>06-I</t>
  </si>
  <si>
    <t>07-I</t>
  </si>
  <si>
    <t>Proceso de admisión al posgrado</t>
  </si>
  <si>
    <t>Matrícula total de posgrado (distribución por género)</t>
  </si>
  <si>
    <t>Evolución de la matrícula por generación</t>
  </si>
  <si>
    <t>Generación</t>
  </si>
  <si>
    <t>05-Otoño</t>
  </si>
  <si>
    <t>06-Otoño</t>
  </si>
  <si>
    <t>07-Otoño</t>
  </si>
  <si>
    <t>08-Otoño</t>
  </si>
  <si>
    <t>09/Otoño</t>
  </si>
  <si>
    <t>10-Otoño</t>
  </si>
  <si>
    <t>11-Otoño</t>
  </si>
  <si>
    <t>12-Otoño</t>
  </si>
  <si>
    <t>13-Otoño</t>
  </si>
  <si>
    <t>14-Primavera</t>
  </si>
  <si>
    <t>14-Otoño</t>
  </si>
  <si>
    <t>Nota. Las celdas sombreadas corresponden a alumnos rezagados de generaciones que han cumplido su ciclo regular.</t>
  </si>
  <si>
    <t>Nota. La matrícula por generación no incluye a alumnos que se inscribieron por cambio de Unidad.</t>
  </si>
  <si>
    <t>No activos y Bajas en licenciatura</t>
  </si>
  <si>
    <t>Generación 05-O</t>
  </si>
  <si>
    <t>Generación 06-O</t>
  </si>
  <si>
    <t>Generación 07-O</t>
  </si>
  <si>
    <t>Generación 08-O</t>
  </si>
  <si>
    <t>Generación 09-O</t>
  </si>
  <si>
    <t>Generación 10-O</t>
  </si>
  <si>
    <t>Generación 11-O</t>
  </si>
  <si>
    <t>Generación 12-O</t>
  </si>
  <si>
    <t>Generación 13-O</t>
  </si>
  <si>
    <t>Generación 14-P</t>
  </si>
  <si>
    <t>Generación 14-O</t>
  </si>
  <si>
    <t>Generación 15-P</t>
  </si>
  <si>
    <t>Generación 15-O</t>
  </si>
  <si>
    <t>Créditos cubiertos por generación</t>
  </si>
  <si>
    <t>Créditos cubiertos en promedio (%)</t>
  </si>
  <si>
    <t xml:space="preserve"> Créditos cubiertos en promedio (%)</t>
  </si>
  <si>
    <t>Alumnos que cubren los créditos regulares por generación</t>
  </si>
  <si>
    <t>Número de alumnos con el número normal de créditos</t>
  </si>
  <si>
    <t>Alumnos de nuevo ingreso</t>
  </si>
  <si>
    <r>
      <t xml:space="preserve">% Alumnos con el número normal de créditos al </t>
    </r>
    <r>
      <rPr>
        <b/>
        <sz val="10"/>
        <color theme="1"/>
        <rFont val="Calibri"/>
        <family val="2"/>
        <scheme val="minor"/>
      </rPr>
      <t>primer año</t>
    </r>
  </si>
  <si>
    <r>
      <t xml:space="preserve">% Alumnos con el número normal de créditos al </t>
    </r>
    <r>
      <rPr>
        <b/>
        <sz val="10"/>
        <color theme="1"/>
        <rFont val="Calibri"/>
        <family val="2"/>
        <scheme val="minor"/>
      </rPr>
      <t>segundo año</t>
    </r>
  </si>
  <si>
    <r>
      <t xml:space="preserve">% Alumnos con el número normal de créditos al </t>
    </r>
    <r>
      <rPr>
        <b/>
        <sz val="10"/>
        <color theme="1"/>
        <rFont val="Calibri"/>
        <family val="2"/>
        <scheme val="minor"/>
      </rPr>
      <t>tercer año</t>
    </r>
  </si>
  <si>
    <t>Desempeño académico por Plan de Estudios</t>
  </si>
  <si>
    <t>Evaluados</t>
  </si>
  <si>
    <t>% NA</t>
  </si>
  <si>
    <t>Prom.</t>
  </si>
  <si>
    <t>Egreso (posgrado)</t>
  </si>
  <si>
    <t>Programa de Posgrado</t>
  </si>
  <si>
    <t>Egreso</t>
  </si>
  <si>
    <t>Egresados/ Ingreso (%)</t>
  </si>
  <si>
    <t xml:space="preserve">Obtención de grado </t>
  </si>
  <si>
    <t>Grado/ Egreso (%)</t>
  </si>
  <si>
    <t>Total posgrado DCCD</t>
  </si>
  <si>
    <t>Total posgrado DCNI</t>
  </si>
  <si>
    <t>Total posgrado DCSH</t>
  </si>
  <si>
    <t>16-Primavera</t>
  </si>
  <si>
    <t>16-Otoño</t>
  </si>
  <si>
    <t>16-I</t>
  </si>
  <si>
    <t>16-P</t>
  </si>
  <si>
    <t>16-O</t>
  </si>
  <si>
    <t>gen 16/P</t>
  </si>
  <si>
    <t>gen 16/O</t>
  </si>
  <si>
    <t>gen 16/I</t>
  </si>
  <si>
    <t>Generación 16-O</t>
  </si>
  <si>
    <t>Becas de manutención</t>
  </si>
  <si>
    <t>Total de becas de la Unidad</t>
  </si>
  <si>
    <t xml:space="preserve">Diseño </t>
  </si>
  <si>
    <t xml:space="preserve">           Total DCCD</t>
  </si>
  <si>
    <t>LICENCIATURA EN DERECHO</t>
  </si>
  <si>
    <t>17-Primavera</t>
  </si>
  <si>
    <t>17-Otoño</t>
  </si>
  <si>
    <t>Mujeres</t>
  </si>
  <si>
    <t>Hombres</t>
  </si>
  <si>
    <t>* En caso de contar con esta información. De no ser así se solicitará a las Divisiones</t>
  </si>
  <si>
    <t>Alumnos extranjeros de posgrado</t>
  </si>
  <si>
    <t>Alumnos extranjeros de licenciatura</t>
  </si>
  <si>
    <t>ACTUALIZAR</t>
  </si>
  <si>
    <t>17-I</t>
  </si>
  <si>
    <t>17-P</t>
  </si>
  <si>
    <t>17-O</t>
  </si>
  <si>
    <t>gen 17/P</t>
  </si>
  <si>
    <t>gen 17/O</t>
  </si>
  <si>
    <t>gen 17/I</t>
  </si>
  <si>
    <t>Generación 16-P</t>
  </si>
  <si>
    <t>Generación 17-P</t>
  </si>
  <si>
    <t>Generación 17-O</t>
  </si>
  <si>
    <t>Generación 16-Otoño</t>
  </si>
  <si>
    <t>Generación 16-Primavera</t>
  </si>
  <si>
    <t>C. (Número de alumnos de licenciatura que ha cursado el número normal de créditos del plan de estudios correspondiente al tercer año / total de alumnos de la cohorte) * 100</t>
  </si>
  <si>
    <t>Aspirantes registrados</t>
  </si>
  <si>
    <t>Aspirantes que se presentaron al examen</t>
  </si>
  <si>
    <t>18-Primavera</t>
  </si>
  <si>
    <t>18-Otoño</t>
  </si>
  <si>
    <t>Núm</t>
  </si>
  <si>
    <t>Aspirantes registrados*</t>
  </si>
  <si>
    <t>Tipo de bachillerato de origen</t>
  </si>
  <si>
    <t>Ciudad de México</t>
  </si>
  <si>
    <t>gen 18/P</t>
  </si>
  <si>
    <t>gen 18/O</t>
  </si>
  <si>
    <t>gen 18/I</t>
  </si>
  <si>
    <t>18-I</t>
  </si>
  <si>
    <t>18-P</t>
  </si>
  <si>
    <t>18-O</t>
  </si>
  <si>
    <t>Generación 18-P</t>
  </si>
  <si>
    <t>Generación 18-O</t>
  </si>
  <si>
    <t>Generación 17-Primavera</t>
  </si>
  <si>
    <t>Generación 17-Otoño</t>
  </si>
  <si>
    <t>MUJERES</t>
  </si>
  <si>
    <t>HOMBRES</t>
  </si>
  <si>
    <t>19-Primavera</t>
  </si>
  <si>
    <t>19-Otoño</t>
  </si>
  <si>
    <t>gen 19/P</t>
  </si>
  <si>
    <t>gen 19/O</t>
  </si>
  <si>
    <r>
      <t xml:space="preserve">Matrícula total de posgrado distribuida por generación: </t>
    </r>
    <r>
      <rPr>
        <b/>
        <i/>
        <sz val="10"/>
        <color rgb="FFFF0000"/>
        <rFont val="Calibri"/>
        <family val="2"/>
        <scheme val="minor"/>
      </rPr>
      <t>19/Invierno</t>
    </r>
  </si>
  <si>
    <r>
      <t xml:space="preserve">Matrícula total de posgrado distribuida por generación: </t>
    </r>
    <r>
      <rPr>
        <b/>
        <i/>
        <sz val="10"/>
        <color rgb="FFFF0000"/>
        <rFont val="Calibri"/>
        <family val="2"/>
        <scheme val="minor"/>
      </rPr>
      <t>19/Primavera</t>
    </r>
  </si>
  <si>
    <r>
      <t xml:space="preserve">Matrícula total de posgrado distribuida por generación: </t>
    </r>
    <r>
      <rPr>
        <b/>
        <i/>
        <sz val="10"/>
        <color rgb="FFFF0000"/>
        <rFont val="Calibri"/>
        <family val="2"/>
        <scheme val="minor"/>
      </rPr>
      <t>19/Otoño</t>
    </r>
  </si>
  <si>
    <t>gen 19/I</t>
  </si>
  <si>
    <t>19-I</t>
  </si>
  <si>
    <t>19-P</t>
  </si>
  <si>
    <t>19-O</t>
  </si>
  <si>
    <t>Generación 19-P</t>
  </si>
  <si>
    <t>Generación 19-O</t>
  </si>
  <si>
    <t>Generación 18-Primavera</t>
  </si>
  <si>
    <t>Generación 18-Otoño</t>
  </si>
  <si>
    <r>
      <t xml:space="preserve">Número normal de créditos, </t>
    </r>
    <r>
      <rPr>
        <b/>
        <sz val="10"/>
        <color theme="1"/>
        <rFont val="Calibri"/>
        <family val="2"/>
        <scheme val="minor"/>
      </rPr>
      <t>primer año</t>
    </r>
  </si>
  <si>
    <r>
      <t xml:space="preserve">Número de alumnos que alcanzan el número normal de créditos, </t>
    </r>
    <r>
      <rPr>
        <b/>
        <sz val="10"/>
        <color theme="1"/>
        <rFont val="Calibri"/>
        <family val="2"/>
        <scheme val="minor"/>
      </rPr>
      <t>primer año</t>
    </r>
  </si>
  <si>
    <r>
      <t xml:space="preserve">Porcentaje de alumnos que han cubierto el número normal de créditos al </t>
    </r>
    <r>
      <rPr>
        <b/>
        <sz val="10"/>
        <color theme="1"/>
        <rFont val="Calibri"/>
        <family val="2"/>
        <scheme val="minor"/>
      </rPr>
      <t>primer año</t>
    </r>
  </si>
  <si>
    <t>Alumnos de nuevo ingreso de la cohorte</t>
  </si>
  <si>
    <r>
      <t xml:space="preserve">Número normal de créditos, </t>
    </r>
    <r>
      <rPr>
        <b/>
        <sz val="10"/>
        <color theme="1"/>
        <rFont val="Calibri"/>
        <family val="2"/>
        <scheme val="minor"/>
      </rPr>
      <t>segundo año</t>
    </r>
  </si>
  <si>
    <r>
      <t xml:space="preserve">Número de alumnos que alcanzan el número normal de créditos, </t>
    </r>
    <r>
      <rPr>
        <b/>
        <sz val="10"/>
        <color theme="1"/>
        <rFont val="Calibri"/>
        <family val="2"/>
        <scheme val="minor"/>
      </rPr>
      <t>segundo año</t>
    </r>
  </si>
  <si>
    <r>
      <t xml:space="preserve">Porcentaje de alumnos que han cubierto el número normal de créditos al </t>
    </r>
    <r>
      <rPr>
        <b/>
        <sz val="10"/>
        <color theme="1"/>
        <rFont val="Calibri"/>
        <family val="2"/>
        <scheme val="minor"/>
      </rPr>
      <t>segundo año</t>
    </r>
  </si>
  <si>
    <r>
      <t xml:space="preserve">Número normal de créditos, </t>
    </r>
    <r>
      <rPr>
        <b/>
        <sz val="10"/>
        <color theme="1"/>
        <rFont val="Calibri"/>
        <family val="2"/>
        <scheme val="minor"/>
      </rPr>
      <t>tercer año</t>
    </r>
  </si>
  <si>
    <r>
      <t xml:space="preserve">Número de alumnos que alcanzan el número normal de créditos, </t>
    </r>
    <r>
      <rPr>
        <b/>
        <sz val="10"/>
        <color theme="1"/>
        <rFont val="Calibri"/>
        <family val="2"/>
        <scheme val="minor"/>
      </rPr>
      <t>tercer año</t>
    </r>
  </si>
  <si>
    <r>
      <t xml:space="preserve">Porcentaje de alumnos que han cubierto el número normal de créditos al </t>
    </r>
    <r>
      <rPr>
        <b/>
        <sz val="10"/>
        <color theme="1"/>
        <rFont val="Calibri"/>
        <family val="2"/>
        <scheme val="minor"/>
      </rPr>
      <t>tercer año</t>
    </r>
  </si>
  <si>
    <r>
      <t xml:space="preserve">Número de programas en los que al menos el 60% de los alumnos cubren la mitad de los créditos del plan de estudios </t>
    </r>
    <r>
      <rPr>
        <b/>
        <sz val="10"/>
        <color theme="1"/>
        <rFont val="Calibri"/>
        <family val="2"/>
        <scheme val="minor"/>
      </rPr>
      <t>(Segundo año) Cohorte 17/P</t>
    </r>
  </si>
  <si>
    <t xml:space="preserve">   </t>
  </si>
  <si>
    <t>18 I</t>
  </si>
  <si>
    <t>Egreso Licenciatura</t>
  </si>
  <si>
    <t>Programa de licenciatura</t>
  </si>
  <si>
    <t>Total licenciatura</t>
  </si>
  <si>
    <t>Egresados totales</t>
  </si>
  <si>
    <t>Titulados</t>
  </si>
  <si>
    <t>% de egreso (egreso/ingreso)</t>
  </si>
  <si>
    <t>% de titulacion (titulados/egresados)</t>
  </si>
  <si>
    <t>División de Ciencias de la Comunicación y Diseño</t>
  </si>
  <si>
    <t>División de Ciencias Naturales e Ingeniería</t>
  </si>
  <si>
    <t>División de Ciencias Sociales y Humanidades</t>
  </si>
  <si>
    <t>Unidad Cuajimalpa</t>
  </si>
  <si>
    <t>PLAN DE ESTUDIOS</t>
  </si>
  <si>
    <t>ACTUALIZAR TODAS LAS GENERACIONES</t>
  </si>
  <si>
    <t>Aceptados en lista complementaria</t>
  </si>
  <si>
    <t>Inscritos sin carga académica</t>
  </si>
  <si>
    <t>Otoño</t>
  </si>
  <si>
    <t xml:space="preserve"> Total</t>
  </si>
  <si>
    <t>Informe Anual 2020</t>
  </si>
  <si>
    <t>Primavera</t>
  </si>
  <si>
    <t>Aspirantes sustentantes</t>
  </si>
  <si>
    <t>Trimestre Primavera</t>
  </si>
  <si>
    <t>Trimestre Otoño</t>
  </si>
  <si>
    <t>Informe 2020</t>
  </si>
  <si>
    <t>Informe anual 2020</t>
  </si>
  <si>
    <t>Invierno</t>
  </si>
  <si>
    <t>Aspirantes</t>
  </si>
  <si>
    <t>Alumnos Aceptados en 2020 que obtuvieron un puntaje igual o superior a 800 puntos en el examen de admisión</t>
  </si>
  <si>
    <r>
      <t xml:space="preserve">Trimestre </t>
    </r>
    <r>
      <rPr>
        <b/>
        <sz val="10"/>
        <color rgb="FFFF0000"/>
        <rFont val="Calibri"/>
        <family val="2"/>
        <scheme val="minor"/>
      </rPr>
      <t>(20/P)</t>
    </r>
    <r>
      <rPr>
        <b/>
        <sz val="10"/>
        <rFont val="Calibri"/>
        <family val="2"/>
        <scheme val="minor"/>
      </rPr>
      <t xml:space="preserve"> o </t>
    </r>
    <r>
      <rPr>
        <b/>
        <sz val="10"/>
        <color rgb="FFFF0000"/>
        <rFont val="Calibri"/>
        <family val="2"/>
        <scheme val="minor"/>
      </rPr>
      <t>(20/O)</t>
    </r>
  </si>
  <si>
    <t xml:space="preserve">Alumnos Inscritos en 2019 que obtuvieron un puntaje igual o superior a 800 puntos en el examen de admisión y permanecen inscritos </t>
  </si>
  <si>
    <r>
      <t xml:space="preserve">Trimestre </t>
    </r>
    <r>
      <rPr>
        <b/>
        <sz val="10"/>
        <color rgb="FFFF0000"/>
        <rFont val="Calibri"/>
        <family val="2"/>
        <scheme val="minor"/>
      </rPr>
      <t xml:space="preserve">(19/P) </t>
    </r>
    <r>
      <rPr>
        <b/>
        <sz val="10"/>
        <rFont val="Calibri"/>
        <family val="2"/>
        <scheme val="minor"/>
      </rPr>
      <t xml:space="preserve">o </t>
    </r>
    <r>
      <rPr>
        <b/>
        <sz val="10"/>
        <color rgb="FFFF0000"/>
        <rFont val="Calibri"/>
        <family val="2"/>
        <scheme val="minor"/>
      </rPr>
      <t>(19/O)</t>
    </r>
  </si>
  <si>
    <r>
      <t xml:space="preserve">¿Permanece inscrito en el trimestre 20/Otoño? </t>
    </r>
    <r>
      <rPr>
        <b/>
        <sz val="10"/>
        <color rgb="FFFF0000"/>
        <rFont val="Calibri"/>
        <family val="2"/>
        <scheme val="minor"/>
      </rPr>
      <t>Sí-NO</t>
    </r>
  </si>
  <si>
    <t>19/O</t>
  </si>
  <si>
    <t>MENDEZ ANDRADE EDWIN</t>
  </si>
  <si>
    <t>MARTINEZ SANTIAGO LUIS ANGEL</t>
  </si>
  <si>
    <t>SANCHEZ GARCIA FERNANDO</t>
  </si>
  <si>
    <t>ESPINOZA HERNANDEZ ULISES AUGUSTO</t>
  </si>
  <si>
    <t>TERAN CARREON TANIA MICHEL</t>
  </si>
  <si>
    <t>LAVEAGA VERGARA JORGE MARIO</t>
  </si>
  <si>
    <t>JOLLY MARTINEZ PATRICIO</t>
  </si>
  <si>
    <t>SOSA HUARTE VICTORIA CAROLINA</t>
  </si>
  <si>
    <t>19/P</t>
  </si>
  <si>
    <t>DAVILA MARTINEZ VALERIA</t>
  </si>
  <si>
    <t xml:space="preserve">*Con puntaje igual o superior a 800 en el examen de admisión </t>
  </si>
  <si>
    <t>Aspirantes sustentantes  20/P</t>
  </si>
  <si>
    <t>Aceptados con puntaje igual o superior a 800 (20/P)</t>
  </si>
  <si>
    <t>Aspirantes sustentantes 20/O</t>
  </si>
  <si>
    <t>Aceptados con puntaje igual o superior a 800 (20/O)</t>
  </si>
  <si>
    <t>Inscritos (nuevo ingreso) 20/P</t>
  </si>
  <si>
    <t>Inscritos con puntaje igual o superior a 800 (20/P)</t>
  </si>
  <si>
    <t>Inscritos (nuevo ingreso) 20/O</t>
  </si>
  <si>
    <t>Inscritos con puntaje igual o superior a 800 (20/O)</t>
  </si>
  <si>
    <t>Inscritos con alto desempeño 19/P</t>
  </si>
  <si>
    <t>Inscritos con alto desempeño que permanecen en la Unidad un año después (20/P)</t>
  </si>
  <si>
    <t>Inscritos con alto desempeño 19/O</t>
  </si>
  <si>
    <t>Inscritos con alto desempeño que permanecen en la Unidad un año después (20/O)</t>
  </si>
  <si>
    <t>20-Primavera</t>
  </si>
  <si>
    <t>20-Otoño</t>
  </si>
  <si>
    <t>Trimestre 20/O</t>
  </si>
  <si>
    <r>
      <t>Matrícula total por generación: 20</t>
    </r>
    <r>
      <rPr>
        <b/>
        <i/>
        <sz val="12"/>
        <color rgb="FFFF0000"/>
        <rFont val="Calibri"/>
        <family val="2"/>
        <scheme val="minor"/>
      </rPr>
      <t>/Invierno</t>
    </r>
  </si>
  <si>
    <r>
      <t>Matrícula total por generación: 20</t>
    </r>
    <r>
      <rPr>
        <b/>
        <i/>
        <sz val="12"/>
        <color rgb="FFFF0000"/>
        <rFont val="Calibri"/>
        <family val="2"/>
        <scheme val="minor"/>
      </rPr>
      <t>/Primavera</t>
    </r>
  </si>
  <si>
    <r>
      <t>Matrícula total por generación: 20</t>
    </r>
    <r>
      <rPr>
        <b/>
        <i/>
        <sz val="12"/>
        <color rgb="FFFF0000"/>
        <rFont val="Calibri"/>
        <family val="2"/>
        <scheme val="minor"/>
      </rPr>
      <t>/Otoño</t>
    </r>
  </si>
  <si>
    <t>gen 20/P</t>
  </si>
  <si>
    <t>gen 20/O</t>
  </si>
  <si>
    <t>gen 20/I</t>
  </si>
  <si>
    <t>Generación 20-P</t>
  </si>
  <si>
    <t>Generación 20-O</t>
  </si>
  <si>
    <t>Nota. Al término del trimestre 19-Primavera</t>
  </si>
  <si>
    <t xml:space="preserve">BAJA DEFINITIVA
4, </t>
  </si>
  <si>
    <t>BAJA REGLAMENTARIA
7,9,19</t>
  </si>
  <si>
    <t>ABANDONO DE MÁS DE SEIS TRIMESTRES
14</t>
  </si>
  <si>
    <r>
      <t xml:space="preserve">Tipos de bajas </t>
    </r>
    <r>
      <rPr>
        <b/>
        <sz val="10"/>
        <color rgb="FFFF0000"/>
        <rFont val="Calibri"/>
        <family val="2"/>
        <scheme val="minor"/>
      </rPr>
      <t>durante 2020</t>
    </r>
  </si>
  <si>
    <t>Generación 19-Primavera</t>
  </si>
  <si>
    <t>Generación 19-Otoño</t>
  </si>
  <si>
    <t>Nota. Al término del trimestre 20-Primavera para las generaciones que ingresaron en el trimestre de Otoño; y al término del trimestre 17-Invierno para las generaciones que ingresaron en el trimestre de primavera.</t>
  </si>
  <si>
    <t>Nota. Al término del trimestre 20-Primavera para las generaciones que ingresaron en el trimestre de Otoño; y al término del trimestre 19-Invierno para las generaciones que ingresaron en el trimestre de primavera.</t>
  </si>
  <si>
    <r>
      <t xml:space="preserve">Alumnos que cumplen con el número normal de créditos en el </t>
    </r>
    <r>
      <rPr>
        <b/>
        <sz val="10"/>
        <color theme="1"/>
        <rFont val="Calibri"/>
        <family val="2"/>
        <scheme val="minor"/>
      </rPr>
      <t>primer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año (cohorte 19/P)</t>
    </r>
  </si>
  <si>
    <r>
      <t xml:space="preserve">Alumnos que cumplen con el número normal de créditos en el </t>
    </r>
    <r>
      <rPr>
        <b/>
        <sz val="10"/>
        <color theme="1"/>
        <rFont val="Calibri"/>
        <family val="2"/>
        <scheme val="minor"/>
      </rPr>
      <t>primer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año (cohorte 19/O)</t>
    </r>
  </si>
  <si>
    <r>
      <t>Alumnos que cumplen con el número normal d</t>
    </r>
    <r>
      <rPr>
        <b/>
        <sz val="10"/>
        <color theme="1"/>
        <rFont val="Calibri"/>
        <family val="2"/>
        <scheme val="minor"/>
      </rPr>
      <t xml:space="preserve">e </t>
    </r>
    <r>
      <rPr>
        <sz val="10"/>
        <color theme="1"/>
        <rFont val="Calibri"/>
        <family val="2"/>
        <scheme val="minor"/>
      </rPr>
      <t xml:space="preserve">créditos en el </t>
    </r>
    <r>
      <rPr>
        <b/>
        <sz val="10"/>
        <color theme="1"/>
        <rFont val="Calibri"/>
        <family val="2"/>
        <scheme val="minor"/>
      </rPr>
      <t>segundo año (cohorte 18/P)</t>
    </r>
  </si>
  <si>
    <r>
      <t xml:space="preserve">Alumnos que cumplen con el número normal de créditos en el </t>
    </r>
    <r>
      <rPr>
        <b/>
        <sz val="10"/>
        <color theme="1"/>
        <rFont val="Calibri"/>
        <family val="2"/>
        <scheme val="minor"/>
      </rPr>
      <t>segundo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año (cohorte 18/O)</t>
    </r>
  </si>
  <si>
    <r>
      <t xml:space="preserve">Alumnos que cumplen con el número normal de créditos en el </t>
    </r>
    <r>
      <rPr>
        <b/>
        <sz val="10"/>
        <color theme="1"/>
        <rFont val="Calibri"/>
        <family val="2"/>
        <scheme val="minor"/>
      </rPr>
      <t>tercer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año (cohorte 17/P)</t>
    </r>
  </si>
  <si>
    <r>
      <t xml:space="preserve">Alumnos que cumplen con el número normal de créditos en el </t>
    </r>
    <r>
      <rPr>
        <b/>
        <sz val="10"/>
        <color theme="1"/>
        <rFont val="Calibri"/>
        <family val="2"/>
        <scheme val="minor"/>
      </rPr>
      <t>tercer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año (cohorte 17/O)</t>
    </r>
  </si>
  <si>
    <r>
      <t xml:space="preserve">Número de programas en los que al menos el 60% de los alumnos cubren la mitad de los créditos del plan de estudios </t>
    </r>
    <r>
      <rPr>
        <b/>
        <sz val="10"/>
        <color theme="1"/>
        <rFont val="Calibri"/>
        <family val="2"/>
        <scheme val="minor"/>
      </rPr>
      <t>(Primer año); cohorte 19/P</t>
    </r>
  </si>
  <si>
    <r>
      <t xml:space="preserve">Número de programas en los que al menos el 60% de los alumnos cubren la mitad de los créditos del plan de estudios </t>
    </r>
    <r>
      <rPr>
        <b/>
        <sz val="10"/>
        <color theme="1"/>
        <rFont val="Calibri"/>
        <family val="2"/>
        <scheme val="minor"/>
      </rPr>
      <t>(Primer año) cohorte 19/O</t>
    </r>
  </si>
  <si>
    <r>
      <t xml:space="preserve">Número de programas en los que al menos el 60% de los alumnos cubren la mitad de los créditos del plan de estudios </t>
    </r>
    <r>
      <rPr>
        <b/>
        <sz val="10"/>
        <color theme="1"/>
        <rFont val="Calibri"/>
        <family val="2"/>
        <scheme val="minor"/>
      </rPr>
      <t>(Segundo año) Cohorte 18/P</t>
    </r>
  </si>
  <si>
    <r>
      <t xml:space="preserve">Número de programas en los que al menos el 60% de los alumnos cubren la mitad de los créditos del plan de estudios </t>
    </r>
    <r>
      <rPr>
        <b/>
        <sz val="10"/>
        <color theme="1"/>
        <rFont val="Calibri"/>
        <family val="2"/>
        <scheme val="minor"/>
      </rPr>
      <t>(Segundo año)  cohorte 18/O</t>
    </r>
  </si>
  <si>
    <r>
      <t xml:space="preserve">Número de programas en los que al menos el 60% de los alumnos cubren la mitad de los créditos del plan de estudios </t>
    </r>
    <r>
      <rPr>
        <b/>
        <sz val="10"/>
        <color theme="1"/>
        <rFont val="Calibri"/>
        <family val="2"/>
        <scheme val="minor"/>
      </rPr>
      <t>(Tercer año) cohorte 17/O</t>
    </r>
  </si>
  <si>
    <t>20-I</t>
  </si>
  <si>
    <t>20-P</t>
  </si>
  <si>
    <t>20-O</t>
  </si>
  <si>
    <t>Calificaciones Trimestre 20-Invierno</t>
  </si>
  <si>
    <t>Calificaciones Trimestre 20-Primavera</t>
  </si>
  <si>
    <t>Calificaciones Trimestre 20-Otoño</t>
  </si>
  <si>
    <t>Nota: *Generaciones de alumnos de cambio de carrera y /o Unidad</t>
  </si>
  <si>
    <t>15-P*</t>
  </si>
  <si>
    <t>12-P*</t>
  </si>
  <si>
    <t>08-P*</t>
  </si>
  <si>
    <t>10-P*</t>
  </si>
  <si>
    <t>07-P*</t>
  </si>
  <si>
    <t>13-P*</t>
  </si>
  <si>
    <t>12-I*</t>
  </si>
  <si>
    <t>Diceimbre 2019</t>
  </si>
  <si>
    <t>05-P*</t>
  </si>
  <si>
    <t>Eficiencia terminal 2020, al termino del trimestre 19 Primavera</t>
  </si>
  <si>
    <t>Número de alumnos de la cohorte 15/O</t>
  </si>
  <si>
    <t>Número de egresados de la cohorte 15/O (100% de créditos cubiertos)</t>
  </si>
  <si>
    <t>Número de titulados de la cohorte 15/O</t>
  </si>
  <si>
    <t>TRIMESTRE 20/INVIERNO</t>
  </si>
  <si>
    <t>TRIMESTRE 20/PRIMAVERA</t>
  </si>
  <si>
    <t>TRIMESTRE 20/OTOÑO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</si>
</sst>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_)"/>
    <numFmt numFmtId="166" formatCode="&quot;$&quot;#.00"/>
    <numFmt numFmtId="167" formatCode="&quot;$&quot;#,##0_);[Red]\(&quot;$&quot;#,##0\)"/>
    <numFmt numFmtId="168" formatCode="m\o\n\th\ d\,\ \y\y\y\y"/>
    <numFmt numFmtId="169" formatCode="_([$€-2]* #,##0.00_);_([$€-2]* \(#,##0.00\);_([$€-2]* &quot;-&quot;??_)"/>
    <numFmt numFmtId="170" formatCode="#.00"/>
    <numFmt numFmtId="171" formatCode="#."/>
    <numFmt numFmtId="172" formatCode="_(* #,##0.00_);_(* \(#,##0.00\);_(* &quot;-&quot;??_);_(@_)"/>
    <numFmt numFmtId="173" formatCode="_(&quot;$&quot;* #,##0.00_);_(&quot;$&quot;* \(#,##0.00\);_(&quot;$&quot;* &quot;-&quot;??_);_(@_)"/>
    <numFmt numFmtId="174" formatCode="%#.00"/>
    <numFmt numFmtId="175" formatCode="###0"/>
    <numFmt numFmtId="176" formatCode="0.0"/>
    <numFmt numFmtId="177" formatCode="_-* #,##0_-;\-* #,##0_-;_-* &quot;-&quot;??_-;_-@_-"/>
    <numFmt numFmtId="178" formatCode="[$-409]General"/>
    <numFmt numFmtId="179" formatCode="_-* #,##0.0_-;\-* #,##0.0_-;_-* &quot;-&quot;??_-;_-@_-"/>
  </numFmts>
  <fonts count="7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8.8000000000000007"/>
      <color rgb="FF0000FF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Book Antiqua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name val="Calibri"/>
      <family val="2"/>
    </font>
    <font>
      <sz val="10"/>
      <color indexed="10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name val="Arial"/>
      <family val="2"/>
      <charset val="1"/>
    </font>
    <font>
      <b/>
      <sz val="2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BC0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198">
    <xf numFmtId="0" fontId="0" fillId="0" borderId="0"/>
    <xf numFmtId="0" fontId="14" fillId="0" borderId="0"/>
    <xf numFmtId="0" fontId="14" fillId="0" borderId="0"/>
    <xf numFmtId="0" fontId="13" fillId="0" borderId="0"/>
    <xf numFmtId="43" fontId="14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8" fillId="9" borderId="0" applyNumberFormat="0" applyBorder="0" applyAlignment="0" applyProtection="0"/>
    <xf numFmtId="0" fontId="19" fillId="14" borderId="44" applyNumberFormat="0" applyAlignment="0" applyProtection="0"/>
    <xf numFmtId="0" fontId="20" fillId="15" borderId="45" applyNumberFormat="0" applyAlignment="0" applyProtection="0"/>
    <xf numFmtId="0" fontId="21" fillId="0" borderId="46" applyNumberFormat="0" applyFill="0" applyAlignment="0" applyProtection="0"/>
    <xf numFmtId="4" fontId="22" fillId="0" borderId="0">
      <protection locked="0"/>
    </xf>
    <xf numFmtId="38" fontId="23" fillId="0" borderId="0" applyFont="0" applyFill="0" applyBorder="0" applyAlignment="0" applyProtection="0"/>
    <xf numFmtId="166" fontId="22" fillId="0" borderId="0">
      <protection locked="0"/>
    </xf>
    <xf numFmtId="167" fontId="23" fillId="0" borderId="0" applyFont="0" applyFill="0" applyBorder="0" applyAlignment="0" applyProtection="0"/>
    <xf numFmtId="168" fontId="22" fillId="0" borderId="0">
      <protection locked="0"/>
    </xf>
    <xf numFmtId="0" fontId="24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5" fillId="10" borderId="44" applyNumberFormat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22" fillId="0" borderId="0">
      <protection locked="0"/>
    </xf>
    <xf numFmtId="171" fontId="26" fillId="0" borderId="0">
      <protection locked="0"/>
    </xf>
    <xf numFmtId="171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20" borderId="0" applyNumberFormat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29" fillId="10" borderId="0" applyNumberFormat="0" applyBorder="0" applyAlignment="0" applyProtection="0"/>
    <xf numFmtId="0" fontId="13" fillId="0" borderId="0"/>
    <xf numFmtId="0" fontId="13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174" fontId="22" fillId="0" borderId="0">
      <protection locked="0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14" borderId="48" applyNumberFormat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9" applyNumberFormat="0" applyFill="0" applyAlignment="0" applyProtection="0"/>
    <xf numFmtId="0" fontId="34" fillId="0" borderId="50" applyNumberFormat="0" applyFill="0" applyAlignment="0" applyProtection="0"/>
    <xf numFmtId="0" fontId="24" fillId="0" borderId="51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52" applyNumberFormat="0" applyFill="0" applyAlignment="0" applyProtection="0"/>
    <xf numFmtId="9" fontId="14" fillId="0" borderId="0" applyFont="0" applyFill="0" applyBorder="0" applyAlignment="0" applyProtection="0"/>
    <xf numFmtId="0" fontId="14" fillId="0" borderId="0"/>
    <xf numFmtId="0" fontId="12" fillId="0" borderId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5" fillId="0" borderId="0" applyFont="0" applyFill="0" applyBorder="0" applyAlignment="0" applyProtection="0"/>
    <xf numFmtId="0" fontId="11" fillId="0" borderId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44" fontId="15" fillId="0" borderId="0" applyFont="0" applyFill="0" applyBorder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43" fillId="24" borderId="54" applyNumberFormat="0" applyAlignment="0" applyProtection="0"/>
    <xf numFmtId="0" fontId="14" fillId="0" borderId="0"/>
    <xf numFmtId="178" fontId="42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0" fillId="0" borderId="0"/>
    <xf numFmtId="0" fontId="1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 applyNumberFormat="0" applyFill="0" applyBorder="0" applyProtection="0">
      <alignment vertical="top" wrapText="1"/>
    </xf>
    <xf numFmtId="0" fontId="55" fillId="0" borderId="0" applyNumberFormat="0" applyFill="0" applyBorder="0" applyProtection="0">
      <alignment vertical="top" wrapText="1"/>
    </xf>
    <xf numFmtId="0" fontId="55" fillId="0" borderId="0" applyNumberFormat="0" applyFill="0" applyBorder="0" applyProtection="0">
      <alignment vertical="top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0" fillId="27" borderId="66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9" fillId="0" borderId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43" fontId="15" fillId="0" borderId="0" applyFont="0" applyFill="0" applyBorder="0" applyAlignment="0" applyProtection="0"/>
    <xf numFmtId="0" fontId="15" fillId="0" borderId="0"/>
    <xf numFmtId="0" fontId="9" fillId="0" borderId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9" fontId="14" fillId="0" borderId="0" applyFont="0" applyFill="0" applyBorder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8" fillId="0" borderId="0"/>
    <xf numFmtId="0" fontId="7" fillId="0" borderId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7" fillId="34" borderId="0" applyNumberFormat="0" applyBorder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0" fontId="19" fillId="14" borderId="44" applyNumberFormat="0" applyAlignment="0" applyProtection="0"/>
    <xf numFmtId="43" fontId="15" fillId="0" borderId="0" applyFont="0" applyFill="0" applyBorder="0" applyAlignment="0" applyProtection="0"/>
    <xf numFmtId="4" fontId="22" fillId="0" borderId="0">
      <protection locked="0"/>
    </xf>
    <xf numFmtId="43" fontId="14" fillId="0" borderId="0" applyFont="0" applyFill="0" applyBorder="0" applyAlignment="0" applyProtection="0"/>
    <xf numFmtId="4" fontId="22" fillId="0" borderId="0">
      <protection locked="0"/>
    </xf>
    <xf numFmtId="4" fontId="22" fillId="0" borderId="0">
      <protection locked="0"/>
    </xf>
    <xf numFmtId="6" fontId="2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25" fillId="10" borderId="44" applyNumberFormat="0" applyAlignment="0" applyProtection="0"/>
    <xf numFmtId="0" fontId="68" fillId="35" borderId="0" applyNumberFormat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9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5" fillId="0" borderId="0"/>
    <xf numFmtId="178" fontId="5" fillId="0" borderId="0"/>
    <xf numFmtId="0" fontId="5" fillId="0" borderId="0"/>
    <xf numFmtId="17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0" fontId="14" fillId="7" borderId="47" applyNumberFormat="0" applyFont="0" applyAlignment="0" applyProtection="0"/>
    <xf numFmtId="9" fontId="15" fillId="0" borderId="0" applyFont="0" applyFill="0" applyBorder="0" applyAlignment="0" applyProtection="0"/>
    <xf numFmtId="174" fontId="22" fillId="0" borderId="0">
      <protection locked="0"/>
    </xf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31" fillId="14" borderId="48" applyNumberFormat="0" applyAlignment="0" applyProtection="0"/>
    <xf numFmtId="0" fontId="70" fillId="0" borderId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5">
    <xf numFmtId="0" fontId="0" fillId="0" borderId="0" xfId="0"/>
    <xf numFmtId="0" fontId="38" fillId="0" borderId="0" xfId="0" applyFont="1"/>
    <xf numFmtId="0" fontId="38" fillId="0" borderId="2" xfId="0" applyFont="1" applyBorder="1" applyAlignment="1">
      <alignment horizontal="center" vertical="center"/>
    </xf>
    <xf numFmtId="0" fontId="36" fillId="0" borderId="0" xfId="0" applyFont="1" applyAlignment="1"/>
    <xf numFmtId="0" fontId="47" fillId="0" borderId="0" xfId="0" applyFont="1" applyAlignment="1"/>
    <xf numFmtId="0" fontId="38" fillId="0" borderId="2" xfId="0" applyFont="1" applyBorder="1" applyAlignment="1">
      <alignment horizontal="center"/>
    </xf>
    <xf numFmtId="0" fontId="36" fillId="23" borderId="2" xfId="0" applyFont="1" applyFill="1" applyBorder="1" applyAlignment="1">
      <alignment horizontal="right"/>
    </xf>
    <xf numFmtId="0" fontId="38" fillId="0" borderId="2" xfId="0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0" xfId="0" applyFont="1" applyBorder="1"/>
    <xf numFmtId="0" fontId="38" fillId="0" borderId="2" xfId="0" applyFont="1" applyBorder="1" applyAlignment="1">
      <alignment horizontal="center" vertical="center" wrapText="1"/>
    </xf>
    <xf numFmtId="1" fontId="38" fillId="0" borderId="2" xfId="0" applyNumberFormat="1" applyFont="1" applyBorder="1" applyAlignment="1">
      <alignment horizontal="center"/>
    </xf>
    <xf numFmtId="175" fontId="37" fillId="0" borderId="2" xfId="257" applyNumberFormat="1" applyFont="1" applyBorder="1" applyAlignment="1">
      <alignment horizontal="center" vertical="top"/>
    </xf>
    <xf numFmtId="0" fontId="36" fillId="0" borderId="2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8" fillId="21" borderId="41" xfId="0" applyFont="1" applyFill="1" applyBorder="1" applyAlignment="1">
      <alignment horizontal="center"/>
    </xf>
    <xf numFmtId="0" fontId="38" fillId="21" borderId="40" xfId="0" applyFont="1" applyFill="1" applyBorder="1" applyAlignment="1">
      <alignment horizontal="center"/>
    </xf>
    <xf numFmtId="0" fontId="38" fillId="21" borderId="56" xfId="0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23" xfId="0" applyFont="1" applyFill="1" applyBorder="1" applyAlignment="1">
      <alignment horizontal="left" wrapText="1"/>
    </xf>
    <xf numFmtId="0" fontId="38" fillId="0" borderId="14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left" wrapText="1"/>
    </xf>
    <xf numFmtId="0" fontId="36" fillId="0" borderId="1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left" wrapText="1"/>
    </xf>
    <xf numFmtId="0" fontId="38" fillId="0" borderId="23" xfId="0" applyFont="1" applyBorder="1" applyAlignment="1">
      <alignment horizontal="left" wrapText="1"/>
    </xf>
    <xf numFmtId="0" fontId="38" fillId="0" borderId="22" xfId="0" applyFont="1" applyBorder="1" applyAlignment="1">
      <alignment horizontal="left" wrapText="1"/>
    </xf>
    <xf numFmtId="0" fontId="38" fillId="0" borderId="35" xfId="0" applyFont="1" applyBorder="1" applyAlignment="1">
      <alignment horizontal="left" wrapText="1"/>
    </xf>
    <xf numFmtId="0" fontId="36" fillId="0" borderId="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6" fillId="21" borderId="21" xfId="0" applyFont="1" applyFill="1" applyBorder="1" applyAlignment="1">
      <alignment horizontal="right" wrapText="1"/>
    </xf>
    <xf numFmtId="0" fontId="36" fillId="21" borderId="27" xfId="0" applyFont="1" applyFill="1" applyBorder="1" applyAlignment="1">
      <alignment horizontal="center" vertical="center"/>
    </xf>
    <xf numFmtId="0" fontId="36" fillId="21" borderId="26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6" fillId="21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0" borderId="22" xfId="0" applyFont="1" applyBorder="1" applyAlignment="1">
      <alignment horizontal="right"/>
    </xf>
    <xf numFmtId="0" fontId="38" fillId="0" borderId="0" xfId="0" applyFont="1" applyFill="1"/>
    <xf numFmtId="0" fontId="38" fillId="0" borderId="2" xfId="0" applyFont="1" applyBorder="1" applyAlignment="1">
      <alignment horizontal="left"/>
    </xf>
    <xf numFmtId="0" fontId="38" fillId="0" borderId="0" xfId="1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61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38" fillId="0" borderId="53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50" fillId="0" borderId="0" xfId="0" applyFont="1"/>
    <xf numFmtId="0" fontId="36" fillId="0" borderId="0" xfId="0" applyFont="1" applyAlignment="1">
      <alignment horizontal="center"/>
    </xf>
    <xf numFmtId="0" fontId="38" fillId="21" borderId="2" xfId="0" applyFont="1" applyFill="1" applyBorder="1" applyAlignment="1">
      <alignment horizontal="center"/>
    </xf>
    <xf numFmtId="0" fontId="38" fillId="0" borderId="2" xfId="0" applyFont="1" applyBorder="1" applyAlignment="1">
      <alignment horizontal="left" vertical="top" wrapText="1"/>
    </xf>
    <xf numFmtId="0" fontId="36" fillId="0" borderId="0" xfId="0" applyFont="1"/>
    <xf numFmtId="0" fontId="37" fillId="0" borderId="2" xfId="246" applyFont="1" applyBorder="1" applyAlignment="1">
      <alignment horizontal="left"/>
    </xf>
    <xf numFmtId="3" fontId="37" fillId="0" borderId="2" xfId="261" applyNumberFormat="1" applyFont="1" applyBorder="1" applyAlignment="1">
      <alignment horizontal="center" vertical="center"/>
    </xf>
    <xf numFmtId="0" fontId="48" fillId="23" borderId="2" xfId="246" applyFont="1" applyFill="1" applyBorder="1" applyAlignment="1">
      <alignment horizontal="right"/>
    </xf>
    <xf numFmtId="3" fontId="36" fillId="23" borderId="2" xfId="261" applyNumberFormat="1" applyFont="1" applyFill="1" applyBorder="1" applyAlignment="1">
      <alignment horizontal="center" vertical="center"/>
    </xf>
    <xf numFmtId="3" fontId="37" fillId="2" borderId="2" xfId="261" applyNumberFormat="1" applyFont="1" applyFill="1" applyBorder="1" applyAlignment="1">
      <alignment horizontal="center" vertical="center"/>
    </xf>
    <xf numFmtId="0" fontId="36" fillId="23" borderId="2" xfId="246" applyFont="1" applyFill="1" applyBorder="1" applyAlignment="1">
      <alignment horizontal="right"/>
    </xf>
    <xf numFmtId="0" fontId="36" fillId="0" borderId="0" xfId="0" applyFont="1" applyBorder="1"/>
    <xf numFmtId="0" fontId="38" fillId="0" borderId="2" xfId="0" applyFont="1" applyBorder="1"/>
    <xf numFmtId="0" fontId="36" fillId="0" borderId="0" xfId="263" applyFont="1" applyAlignment="1"/>
    <xf numFmtId="0" fontId="36" fillId="0" borderId="0" xfId="263" applyFont="1"/>
    <xf numFmtId="0" fontId="38" fillId="0" borderId="0" xfId="246" applyFont="1"/>
    <xf numFmtId="0" fontId="38" fillId="0" borderId="0" xfId="0" applyFont="1" applyAlignment="1">
      <alignment horizontal="center"/>
    </xf>
    <xf numFmtId="0" fontId="36" fillId="0" borderId="0" xfId="1" applyFont="1" applyAlignment="1">
      <alignment horizontal="center"/>
    </xf>
    <xf numFmtId="0" fontId="38" fillId="0" borderId="0" xfId="1" applyFont="1" applyBorder="1" applyAlignment="1">
      <alignment horizontal="center"/>
    </xf>
    <xf numFmtId="0" fontId="38" fillId="0" borderId="0" xfId="1" applyFont="1" applyBorder="1"/>
    <xf numFmtId="0" fontId="36" fillId="0" borderId="33" xfId="1" applyFont="1" applyBorder="1" applyAlignment="1" applyProtection="1">
      <alignment horizontal="center"/>
    </xf>
    <xf numFmtId="0" fontId="36" fillId="0" borderId="17" xfId="1" applyFont="1" applyBorder="1" applyAlignment="1" applyProtection="1">
      <alignment horizontal="right"/>
    </xf>
    <xf numFmtId="0" fontId="36" fillId="25" borderId="18" xfId="1" applyFont="1" applyFill="1" applyBorder="1" applyAlignment="1" applyProtection="1">
      <alignment horizontal="center" vertical="center" wrapText="1"/>
    </xf>
    <xf numFmtId="0" fontId="36" fillId="25" borderId="16" xfId="1" applyFont="1" applyFill="1" applyBorder="1" applyAlignment="1" applyProtection="1">
      <alignment horizontal="center" vertical="center" wrapText="1"/>
    </xf>
    <xf numFmtId="0" fontId="36" fillId="26" borderId="16" xfId="1" applyFont="1" applyFill="1" applyBorder="1" applyAlignment="1" applyProtection="1">
      <alignment horizontal="center" vertical="center" wrapText="1"/>
    </xf>
    <xf numFmtId="0" fontId="36" fillId="26" borderId="31" xfId="1" applyFont="1" applyFill="1" applyBorder="1" applyAlignment="1" applyProtection="1">
      <alignment horizontal="center" vertical="center" wrapText="1"/>
    </xf>
    <xf numFmtId="0" fontId="36" fillId="26" borderId="30" xfId="1" applyFont="1" applyFill="1" applyBorder="1" applyAlignment="1" applyProtection="1">
      <alignment horizontal="center" vertical="center" wrapText="1"/>
    </xf>
    <xf numFmtId="0" fontId="36" fillId="26" borderId="29" xfId="1" applyFont="1" applyFill="1" applyBorder="1" applyAlignment="1" applyProtection="1">
      <alignment horizontal="center" vertical="center" wrapText="1"/>
    </xf>
    <xf numFmtId="0" fontId="38" fillId="0" borderId="60" xfId="0" applyFont="1" applyFill="1" applyBorder="1"/>
    <xf numFmtId="0" fontId="38" fillId="0" borderId="14" xfId="0" applyFont="1" applyFill="1" applyBorder="1" applyAlignment="1">
      <alignment horizontal="center"/>
    </xf>
    <xf numFmtId="10" fontId="38" fillId="0" borderId="60" xfId="0" applyNumberFormat="1" applyFont="1" applyFill="1" applyBorder="1" applyAlignment="1">
      <alignment horizontal="center"/>
    </xf>
    <xf numFmtId="0" fontId="38" fillId="0" borderId="4" xfId="0" applyFont="1" applyFill="1" applyBorder="1"/>
    <xf numFmtId="10" fontId="38" fillId="0" borderId="4" xfId="0" applyNumberFormat="1" applyFont="1" applyFill="1" applyBorder="1" applyAlignment="1">
      <alignment horizontal="center"/>
    </xf>
    <xf numFmtId="0" fontId="36" fillId="0" borderId="58" xfId="1" applyFont="1" applyFill="1" applyBorder="1" applyAlignment="1" applyProtection="1">
      <alignment horizontal="right"/>
    </xf>
    <xf numFmtId="164" fontId="36" fillId="2" borderId="58" xfId="1" applyNumberFormat="1" applyFont="1" applyFill="1" applyBorder="1" applyAlignment="1" applyProtection="1">
      <alignment horizontal="center"/>
    </xf>
    <xf numFmtId="0" fontId="38" fillId="0" borderId="0" xfId="1" applyFont="1"/>
    <xf numFmtId="0" fontId="38" fillId="0" borderId="0" xfId="1" applyFont="1" applyFill="1" applyBorder="1" applyAlignment="1" applyProtection="1">
      <alignment horizontal="center"/>
    </xf>
    <xf numFmtId="0" fontId="38" fillId="0" borderId="0" xfId="1" applyFont="1" applyFill="1" applyBorder="1" applyAlignment="1" applyProtection="1">
      <alignment horizontal="right"/>
    </xf>
    <xf numFmtId="164" fontId="36" fillId="0" borderId="7" xfId="1" applyNumberFormat="1" applyFont="1" applyFill="1" applyBorder="1" applyAlignment="1" applyProtection="1">
      <alignment horizontal="center"/>
    </xf>
    <xf numFmtId="164" fontId="36" fillId="0" borderId="34" xfId="1" applyNumberFormat="1" applyFont="1" applyFill="1" applyBorder="1" applyAlignment="1" applyProtection="1">
      <alignment horizontal="center"/>
    </xf>
    <xf numFmtId="164" fontId="36" fillId="0" borderId="42" xfId="1" applyNumberFormat="1" applyFont="1" applyFill="1" applyBorder="1" applyAlignment="1" applyProtection="1">
      <alignment horizontal="center"/>
    </xf>
    <xf numFmtId="164" fontId="38" fillId="0" borderId="0" xfId="1" applyNumberFormat="1" applyFont="1"/>
    <xf numFmtId="164" fontId="36" fillId="0" borderId="0" xfId="1" applyNumberFormat="1" applyFont="1" applyFill="1" applyBorder="1" applyAlignment="1" applyProtection="1">
      <alignment horizontal="center"/>
    </xf>
    <xf numFmtId="0" fontId="36" fillId="26" borderId="33" xfId="1" applyFont="1" applyFill="1" applyBorder="1" applyAlignment="1" applyProtection="1">
      <alignment horizontal="center" vertical="center" wrapText="1"/>
    </xf>
    <xf numFmtId="164" fontId="36" fillId="0" borderId="13" xfId="1" applyNumberFormat="1" applyFont="1" applyFill="1" applyBorder="1" applyAlignment="1" applyProtection="1">
      <alignment horizontal="center"/>
    </xf>
    <xf numFmtId="164" fontId="36" fillId="0" borderId="11" xfId="1" applyNumberFormat="1" applyFont="1" applyFill="1" applyBorder="1" applyAlignment="1" applyProtection="1">
      <alignment horizontal="center"/>
    </xf>
    <xf numFmtId="0" fontId="38" fillId="0" borderId="28" xfId="0" applyFont="1" applyFill="1" applyBorder="1" applyAlignment="1">
      <alignment horizontal="center"/>
    </xf>
    <xf numFmtId="0" fontId="38" fillId="0" borderId="58" xfId="0" applyFont="1" applyFill="1" applyBorder="1"/>
    <xf numFmtId="0" fontId="38" fillId="0" borderId="27" xfId="0" applyFont="1" applyFill="1" applyBorder="1" applyAlignment="1">
      <alignment horizontal="center"/>
    </xf>
    <xf numFmtId="164" fontId="36" fillId="0" borderId="26" xfId="1" applyNumberFormat="1" applyFont="1" applyFill="1" applyBorder="1" applyAlignment="1" applyProtection="1">
      <alignment horizontal="center"/>
    </xf>
    <xf numFmtId="0" fontId="38" fillId="0" borderId="26" xfId="0" applyFont="1" applyFill="1" applyBorder="1" applyAlignment="1">
      <alignment horizontal="center"/>
    </xf>
    <xf numFmtId="0" fontId="36" fillId="0" borderId="7" xfId="1" applyFont="1" applyFill="1" applyBorder="1" applyAlignment="1" applyProtection="1">
      <alignment horizontal="right"/>
    </xf>
    <xf numFmtId="164" fontId="36" fillId="0" borderId="3" xfId="1" applyNumberFormat="1" applyFont="1" applyFill="1" applyBorder="1" applyAlignment="1" applyProtection="1">
      <alignment horizontal="center"/>
    </xf>
    <xf numFmtId="164" fontId="36" fillId="0" borderId="25" xfId="1" applyNumberFormat="1" applyFont="1" applyFill="1" applyBorder="1" applyAlignment="1" applyProtection="1">
      <alignment horizontal="center"/>
    </xf>
    <xf numFmtId="164" fontId="36" fillId="0" borderId="24" xfId="1" applyNumberFormat="1" applyFont="1" applyFill="1" applyBorder="1" applyAlignment="1" applyProtection="1">
      <alignment horizontal="center"/>
    </xf>
    <xf numFmtId="164" fontId="36" fillId="0" borderId="32" xfId="1" applyNumberFormat="1" applyFont="1" applyFill="1" applyBorder="1" applyAlignment="1" applyProtection="1">
      <alignment horizontal="center"/>
    </xf>
    <xf numFmtId="0" fontId="38" fillId="0" borderId="0" xfId="1" applyFont="1" applyAlignment="1">
      <alignment horizontal="center"/>
    </xf>
    <xf numFmtId="164" fontId="36" fillId="2" borderId="3" xfId="1" applyNumberFormat="1" applyFont="1" applyFill="1" applyBorder="1" applyAlignment="1" applyProtection="1">
      <alignment horizontal="center"/>
    </xf>
    <xf numFmtId="164" fontId="36" fillId="0" borderId="21" xfId="1" applyNumberFormat="1" applyFont="1" applyFill="1" applyBorder="1" applyAlignment="1" applyProtection="1">
      <alignment horizontal="center"/>
    </xf>
    <xf numFmtId="164" fontId="38" fillId="0" borderId="0" xfId="1" applyNumberFormat="1" applyFont="1" applyAlignment="1">
      <alignment horizontal="center"/>
    </xf>
    <xf numFmtId="0" fontId="36" fillId="0" borderId="0" xfId="1" applyFont="1" applyFill="1" applyBorder="1" applyAlignment="1" applyProtection="1">
      <alignment horizontal="right"/>
    </xf>
    <xf numFmtId="0" fontId="36" fillId="0" borderId="19" xfId="1" applyFont="1" applyBorder="1" applyAlignment="1" applyProtection="1">
      <alignment horizontal="center"/>
    </xf>
    <xf numFmtId="0" fontId="36" fillId="0" borderId="18" xfId="1" applyFont="1" applyBorder="1" applyAlignment="1" applyProtection="1">
      <alignment horizontal="center"/>
    </xf>
    <xf numFmtId="0" fontId="36" fillId="0" borderId="17" xfId="1" applyFont="1" applyBorder="1" applyAlignment="1" applyProtection="1">
      <alignment horizontal="center"/>
    </xf>
    <xf numFmtId="0" fontId="36" fillId="0" borderId="0" xfId="1" applyFont="1" applyFill="1" applyBorder="1" applyAlignment="1" applyProtection="1">
      <alignment horizontal="center" vertical="center" wrapText="1"/>
    </xf>
    <xf numFmtId="0" fontId="36" fillId="26" borderId="17" xfId="1" applyFont="1" applyFill="1" applyBorder="1" applyAlignment="1" applyProtection="1">
      <alignment horizontal="center" vertical="center" wrapText="1"/>
    </xf>
    <xf numFmtId="0" fontId="36" fillId="26" borderId="18" xfId="1" applyFont="1" applyFill="1" applyBorder="1" applyAlignment="1" applyProtection="1">
      <alignment horizontal="center" vertical="center" wrapText="1"/>
    </xf>
    <xf numFmtId="0" fontId="36" fillId="0" borderId="23" xfId="1" applyFont="1" applyFill="1" applyBorder="1" applyAlignment="1" applyProtection="1">
      <alignment horizontal="left" vertical="center" wrapText="1"/>
    </xf>
    <xf numFmtId="0" fontId="36" fillId="0" borderId="0" xfId="1" applyFont="1" applyFill="1" applyBorder="1" applyAlignment="1" applyProtection="1">
      <alignment horizontal="center"/>
    </xf>
    <xf numFmtId="0" fontId="36" fillId="0" borderId="22" xfId="1" applyFont="1" applyFill="1" applyBorder="1" applyAlignment="1" applyProtection="1">
      <alignment horizontal="left" vertical="center" wrapText="1"/>
    </xf>
    <xf numFmtId="0" fontId="36" fillId="0" borderId="12" xfId="1" applyFont="1" applyFill="1" applyBorder="1" applyAlignment="1" applyProtection="1">
      <alignment horizontal="center" vertical="center" wrapText="1"/>
    </xf>
    <xf numFmtId="0" fontId="36" fillId="0" borderId="2" xfId="1" applyFont="1" applyFill="1" applyBorder="1" applyAlignment="1" applyProtection="1">
      <alignment horizontal="center" vertical="center" wrapText="1"/>
    </xf>
    <xf numFmtId="0" fontId="36" fillId="0" borderId="35" xfId="1" applyFont="1" applyFill="1" applyBorder="1" applyAlignment="1" applyProtection="1">
      <alignment horizontal="left" vertical="center" wrapText="1"/>
    </xf>
    <xf numFmtId="0" fontId="36" fillId="0" borderId="28" xfId="1" applyFont="1" applyFill="1" applyBorder="1" applyAlignment="1" applyProtection="1">
      <alignment horizontal="center" vertical="center" wrapText="1"/>
    </xf>
    <xf numFmtId="0" fontId="36" fillId="0" borderId="42" xfId="1" applyFont="1" applyFill="1" applyBorder="1" applyAlignment="1" applyProtection="1">
      <alignment horizontal="center"/>
    </xf>
    <xf numFmtId="0" fontId="36" fillId="0" borderId="7" xfId="1" applyFont="1" applyFill="1" applyBorder="1" applyAlignment="1" applyProtection="1">
      <alignment horizontal="center"/>
    </xf>
    <xf numFmtId="164" fontId="36" fillId="0" borderId="7" xfId="1" applyNumberFormat="1" applyFont="1" applyBorder="1" applyAlignment="1" applyProtection="1">
      <alignment horizontal="center"/>
    </xf>
    <xf numFmtId="1" fontId="36" fillId="0" borderId="7" xfId="1" applyNumberFormat="1" applyFont="1" applyFill="1" applyBorder="1" applyAlignment="1" applyProtection="1">
      <alignment horizontal="center"/>
    </xf>
    <xf numFmtId="164" fontId="36" fillId="0" borderId="10" xfId="1" applyNumberFormat="1" applyFont="1" applyFill="1" applyBorder="1" applyAlignment="1" applyProtection="1">
      <alignment horizontal="center"/>
    </xf>
    <xf numFmtId="0" fontId="36" fillId="0" borderId="0" xfId="1" applyFont="1" applyBorder="1" applyAlignment="1" applyProtection="1">
      <alignment horizontal="right"/>
    </xf>
    <xf numFmtId="0" fontId="38" fillId="0" borderId="0" xfId="1" applyFont="1" applyBorder="1" applyAlignment="1" applyProtection="1">
      <alignment horizontal="center"/>
    </xf>
    <xf numFmtId="165" fontId="38" fillId="0" borderId="0" xfId="1" applyNumberFormat="1" applyFont="1" applyFill="1" applyBorder="1" applyAlignment="1" applyProtection="1">
      <alignment horizontal="center"/>
    </xf>
    <xf numFmtId="0" fontId="36" fillId="0" borderId="32" xfId="1" applyFont="1" applyBorder="1" applyAlignment="1" applyProtection="1">
      <alignment horizontal="center"/>
    </xf>
    <xf numFmtId="0" fontId="36" fillId="25" borderId="41" xfId="1" applyFont="1" applyFill="1" applyBorder="1" applyAlignment="1" applyProtection="1">
      <alignment horizontal="center" vertical="center" wrapText="1"/>
    </xf>
    <xf numFmtId="0" fontId="36" fillId="25" borderId="40" xfId="1" applyFont="1" applyFill="1" applyBorder="1" applyAlignment="1" applyProtection="1">
      <alignment horizontal="center" vertical="center" wrapText="1"/>
    </xf>
    <xf numFmtId="0" fontId="36" fillId="26" borderId="40" xfId="1" applyFont="1" applyFill="1" applyBorder="1" applyAlignment="1" applyProtection="1">
      <alignment horizontal="center" vertical="center" wrapText="1"/>
    </xf>
    <xf numFmtId="0" fontId="36" fillId="26" borderId="20" xfId="1" applyFont="1" applyFill="1" applyBorder="1" applyAlignment="1" applyProtection="1">
      <alignment horizontal="center" vertical="center" wrapText="1"/>
    </xf>
    <xf numFmtId="0" fontId="38" fillId="0" borderId="14" xfId="0" applyFont="1" applyFill="1" applyBorder="1"/>
    <xf numFmtId="164" fontId="36" fillId="0" borderId="60" xfId="1" applyNumberFormat="1" applyFont="1" applyFill="1" applyBorder="1" applyAlignment="1" applyProtection="1">
      <alignment horizontal="center"/>
    </xf>
    <xf numFmtId="0" fontId="38" fillId="0" borderId="2" xfId="0" applyFont="1" applyFill="1" applyBorder="1"/>
    <xf numFmtId="164" fontId="36" fillId="0" borderId="4" xfId="1" applyNumberFormat="1" applyFont="1" applyFill="1" applyBorder="1" applyAlignment="1" applyProtection="1">
      <alignment horizontal="center"/>
    </xf>
    <xf numFmtId="0" fontId="38" fillId="0" borderId="27" xfId="0" applyFont="1" applyFill="1" applyBorder="1"/>
    <xf numFmtId="164" fontId="36" fillId="0" borderId="58" xfId="1" applyNumberFormat="1" applyFont="1" applyFill="1" applyBorder="1" applyAlignment="1" applyProtection="1">
      <alignment horizontal="center"/>
    </xf>
    <xf numFmtId="0" fontId="38" fillId="0" borderId="0" xfId="1" applyFont="1" applyFill="1" applyBorder="1"/>
    <xf numFmtId="0" fontId="38" fillId="0" borderId="15" xfId="0" applyFont="1" applyBorder="1" applyAlignment="1">
      <alignment horizontal="center"/>
    </xf>
    <xf numFmtId="0" fontId="38" fillId="0" borderId="14" xfId="0" applyFont="1" applyBorder="1"/>
    <xf numFmtId="0" fontId="36" fillId="0" borderId="14" xfId="1" applyFont="1" applyFill="1" applyBorder="1" applyAlignment="1" applyProtection="1">
      <alignment horizontal="center" vertical="center" wrapText="1"/>
    </xf>
    <xf numFmtId="0" fontId="38" fillId="0" borderId="14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0" borderId="1" xfId="0" applyFont="1" applyFill="1" applyBorder="1"/>
    <xf numFmtId="0" fontId="38" fillId="0" borderId="1" xfId="0" applyFont="1" applyFill="1" applyBorder="1" applyAlignment="1">
      <alignment horizontal="center"/>
    </xf>
    <xf numFmtId="0" fontId="38" fillId="0" borderId="63" xfId="0" applyFont="1" applyFill="1" applyBorder="1" applyAlignment="1">
      <alignment horizontal="center"/>
    </xf>
    <xf numFmtId="0" fontId="36" fillId="26" borderId="19" xfId="1" applyFont="1" applyFill="1" applyBorder="1" applyAlignment="1" applyProtection="1">
      <alignment horizontal="center" vertical="center" wrapText="1"/>
    </xf>
    <xf numFmtId="164" fontId="38" fillId="0" borderId="60" xfId="1" applyNumberFormat="1" applyFont="1" applyFill="1" applyBorder="1" applyAlignment="1">
      <alignment horizontal="center"/>
    </xf>
    <xf numFmtId="164" fontId="38" fillId="0" borderId="4" xfId="1" applyNumberFormat="1" applyFont="1" applyFill="1" applyBorder="1" applyAlignment="1">
      <alignment horizontal="center"/>
    </xf>
    <xf numFmtId="0" fontId="38" fillId="0" borderId="27" xfId="0" applyFont="1" applyBorder="1" applyAlignment="1">
      <alignment horizontal="center"/>
    </xf>
    <xf numFmtId="164" fontId="38" fillId="0" borderId="58" xfId="1" applyNumberFormat="1" applyFont="1" applyFill="1" applyBorder="1" applyAlignment="1">
      <alignment horizontal="center"/>
    </xf>
    <xf numFmtId="0" fontId="36" fillId="0" borderId="7" xfId="1" applyFont="1" applyFill="1" applyBorder="1" applyAlignment="1" applyProtection="1">
      <alignment horizontal="center" vertical="center" wrapText="1"/>
    </xf>
    <xf numFmtId="164" fontId="36" fillId="0" borderId="34" xfId="1" applyNumberFormat="1" applyFont="1" applyBorder="1" applyAlignment="1">
      <alignment horizontal="center"/>
    </xf>
    <xf numFmtId="164" fontId="36" fillId="0" borderId="8" xfId="1" applyNumberFormat="1" applyFont="1" applyFill="1" applyBorder="1" applyAlignment="1" applyProtection="1">
      <alignment horizontal="center"/>
    </xf>
    <xf numFmtId="0" fontId="36" fillId="0" borderId="34" xfId="1" applyFont="1" applyFill="1" applyBorder="1" applyAlignment="1" applyProtection="1">
      <alignment horizontal="center" vertical="center" wrapText="1"/>
    </xf>
    <xf numFmtId="164" fontId="38" fillId="0" borderId="34" xfId="1" applyNumberFormat="1" applyFont="1" applyBorder="1" applyAlignment="1">
      <alignment horizontal="center"/>
    </xf>
    <xf numFmtId="0" fontId="36" fillId="0" borderId="15" xfId="1" applyFont="1" applyFill="1" applyBorder="1" applyAlignment="1" applyProtection="1">
      <alignment horizontal="center" vertical="center" wrapText="1"/>
    </xf>
    <xf numFmtId="164" fontId="36" fillId="0" borderId="9" xfId="1" applyNumberFormat="1" applyFont="1" applyBorder="1" applyAlignment="1" applyProtection="1">
      <alignment horizontal="center"/>
    </xf>
    <xf numFmtId="0" fontId="36" fillId="0" borderId="0" xfId="1" applyFont="1" applyAlignment="1" applyProtection="1">
      <alignment horizontal="center"/>
    </xf>
    <xf numFmtId="0" fontId="38" fillId="0" borderId="5" xfId="0" applyFont="1" applyFill="1" applyBorder="1"/>
    <xf numFmtId="0" fontId="36" fillId="0" borderId="27" xfId="1" applyFont="1" applyFill="1" applyBorder="1" applyAlignment="1" applyProtection="1">
      <alignment horizontal="right"/>
    </xf>
    <xf numFmtId="0" fontId="36" fillId="0" borderId="27" xfId="1" applyFont="1" applyBorder="1" applyAlignment="1">
      <alignment horizontal="center"/>
    </xf>
    <xf numFmtId="164" fontId="36" fillId="0" borderId="58" xfId="1" applyNumberFormat="1" applyFont="1" applyBorder="1" applyAlignment="1" applyProtection="1">
      <alignment horizontal="center"/>
    </xf>
    <xf numFmtId="164" fontId="36" fillId="0" borderId="14" xfId="1" applyNumberFormat="1" applyFont="1" applyFill="1" applyBorder="1" applyAlignment="1" applyProtection="1">
      <alignment horizontal="center"/>
    </xf>
    <xf numFmtId="10" fontId="38" fillId="0" borderId="2" xfId="0" applyNumberFormat="1" applyFont="1" applyFill="1" applyBorder="1" applyAlignment="1">
      <alignment horizontal="center"/>
    </xf>
    <xf numFmtId="10" fontId="38" fillId="0" borderId="27" xfId="0" applyNumberFormat="1" applyFont="1" applyFill="1" applyBorder="1" applyAlignment="1">
      <alignment horizontal="center"/>
    </xf>
    <xf numFmtId="0" fontId="38" fillId="0" borderId="23" xfId="0" applyFont="1" applyFill="1" applyBorder="1" applyAlignment="1">
      <alignment horizontal="center"/>
    </xf>
    <xf numFmtId="0" fontId="38" fillId="0" borderId="39" xfId="0" applyFont="1" applyFill="1" applyBorder="1"/>
    <xf numFmtId="10" fontId="38" fillId="0" borderId="14" xfId="0" applyNumberFormat="1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38" fillId="0" borderId="38" xfId="0" applyFont="1" applyFill="1" applyBorder="1"/>
    <xf numFmtId="0" fontId="38" fillId="0" borderId="35" xfId="0" applyFont="1" applyFill="1" applyBorder="1" applyAlignment="1">
      <alignment horizontal="center"/>
    </xf>
    <xf numFmtId="0" fontId="38" fillId="0" borderId="55" xfId="0" applyFont="1" applyFill="1" applyBorder="1"/>
    <xf numFmtId="0" fontId="38" fillId="0" borderId="57" xfId="0" applyFont="1" applyFill="1" applyBorder="1" applyAlignment="1">
      <alignment horizontal="center"/>
    </xf>
    <xf numFmtId="0" fontId="36" fillId="26" borderId="25" xfId="1" applyFont="1" applyFill="1" applyBorder="1" applyAlignment="1" applyProtection="1">
      <alignment horizontal="center" vertical="center" wrapText="1"/>
    </xf>
    <xf numFmtId="0" fontId="36" fillId="26" borderId="24" xfId="1" applyFont="1" applyFill="1" applyBorder="1" applyAlignment="1" applyProtection="1">
      <alignment horizontal="center" vertical="center" wrapText="1"/>
    </xf>
    <xf numFmtId="0" fontId="36" fillId="26" borderId="21" xfId="1" applyFont="1" applyFill="1" applyBorder="1" applyAlignment="1" applyProtection="1">
      <alignment horizontal="center" vertical="center" wrapText="1"/>
    </xf>
    <xf numFmtId="0" fontId="36" fillId="0" borderId="2" xfId="1" applyFont="1" applyFill="1" applyBorder="1" applyAlignment="1" applyProtection="1">
      <alignment horizontal="left" vertical="center" wrapText="1"/>
    </xf>
    <xf numFmtId="0" fontId="36" fillId="0" borderId="2" xfId="1" applyFont="1" applyBorder="1"/>
    <xf numFmtId="0" fontId="36" fillId="0" borderId="39" xfId="1" applyFont="1" applyFill="1" applyBorder="1" applyAlignment="1" applyProtection="1">
      <alignment horizontal="left" vertical="center" wrapText="1"/>
    </xf>
    <xf numFmtId="164" fontId="36" fillId="2" borderId="1" xfId="1" applyNumberFormat="1" applyFont="1" applyFill="1" applyBorder="1" applyAlignment="1" applyProtection="1">
      <alignment horizontal="center"/>
    </xf>
    <xf numFmtId="0" fontId="36" fillId="0" borderId="38" xfId="1" applyFont="1" applyFill="1" applyBorder="1" applyAlignment="1" applyProtection="1">
      <alignment horizontal="left" vertical="center" wrapText="1"/>
    </xf>
    <xf numFmtId="0" fontId="36" fillId="0" borderId="25" xfId="1" applyFont="1" applyFill="1" applyBorder="1" applyAlignment="1" applyProtection="1">
      <alignment horizontal="right"/>
    </xf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36" fillId="0" borderId="28" xfId="1" applyFont="1" applyFill="1" applyBorder="1" applyAlignment="1" applyProtection="1">
      <alignment horizontal="center"/>
    </xf>
    <xf numFmtId="0" fontId="36" fillId="0" borderId="27" xfId="1" applyFont="1" applyFill="1" applyBorder="1" applyAlignment="1" applyProtection="1">
      <alignment horizontal="center"/>
    </xf>
    <xf numFmtId="0" fontId="36" fillId="0" borderId="26" xfId="1" applyFont="1" applyFill="1" applyBorder="1" applyAlignment="1" applyProtection="1">
      <alignment horizontal="center"/>
    </xf>
    <xf numFmtId="165" fontId="36" fillId="0" borderId="9" xfId="1" applyNumberFormat="1" applyFont="1" applyFill="1" applyBorder="1" applyAlignment="1" applyProtection="1">
      <alignment horizontal="center"/>
    </xf>
    <xf numFmtId="165" fontId="36" fillId="0" borderId="0" xfId="1" applyNumberFormat="1" applyFont="1" applyFill="1" applyBorder="1" applyAlignment="1" applyProtection="1">
      <alignment horizontal="center"/>
    </xf>
    <xf numFmtId="165" fontId="36" fillId="0" borderId="21" xfId="1" applyNumberFormat="1" applyFont="1" applyFill="1" applyBorder="1" applyAlignment="1" applyProtection="1">
      <alignment horizontal="center"/>
    </xf>
    <xf numFmtId="0" fontId="36" fillId="0" borderId="0" xfId="1" applyFont="1" applyBorder="1" applyAlignment="1">
      <alignment horizontal="center"/>
    </xf>
    <xf numFmtId="0" fontId="36" fillId="0" borderId="15" xfId="1" applyFont="1" applyFill="1" applyBorder="1" applyAlignment="1" applyProtection="1">
      <alignment horizontal="center"/>
    </xf>
    <xf numFmtId="165" fontId="36" fillId="0" borderId="25" xfId="1" applyNumberFormat="1" applyFont="1" applyFill="1" applyBorder="1" applyAlignment="1" applyProtection="1">
      <alignment horizontal="center"/>
    </xf>
    <xf numFmtId="165" fontId="38" fillId="0" borderId="0" xfId="1" applyNumberFormat="1" applyFont="1" applyBorder="1" applyAlignment="1" applyProtection="1">
      <alignment horizontal="center"/>
    </xf>
    <xf numFmtId="10" fontId="52" fillId="0" borderId="60" xfId="0" applyNumberFormat="1" applyFont="1" applyBorder="1" applyAlignment="1">
      <alignment horizontal="center"/>
    </xf>
    <xf numFmtId="10" fontId="52" fillId="0" borderId="4" xfId="0" applyNumberFormat="1" applyFont="1" applyBorder="1" applyAlignment="1">
      <alignment horizontal="center"/>
    </xf>
    <xf numFmtId="10" fontId="52" fillId="0" borderId="58" xfId="0" applyNumberFormat="1" applyFont="1" applyBorder="1" applyAlignment="1">
      <alignment horizontal="center"/>
    </xf>
    <xf numFmtId="0" fontId="36" fillId="0" borderId="37" xfId="1" applyFont="1" applyFill="1" applyBorder="1" applyAlignment="1" applyProtection="1">
      <alignment horizontal="center"/>
    </xf>
    <xf numFmtId="10" fontId="52" fillId="0" borderId="3" xfId="0" applyNumberFormat="1" applyFont="1" applyBorder="1" applyAlignment="1">
      <alignment horizontal="center"/>
    </xf>
    <xf numFmtId="0" fontId="36" fillId="0" borderId="8" xfId="1" applyFont="1" applyFill="1" applyBorder="1" applyAlignment="1" applyProtection="1">
      <alignment horizontal="center"/>
    </xf>
    <xf numFmtId="0" fontId="36" fillId="0" borderId="36" xfId="1" applyFont="1" applyFill="1" applyBorder="1" applyAlignment="1" applyProtection="1">
      <alignment horizontal="center"/>
    </xf>
    <xf numFmtId="0" fontId="36" fillId="0" borderId="34" xfId="1" applyFont="1" applyBorder="1" applyAlignment="1">
      <alignment horizontal="center"/>
    </xf>
    <xf numFmtId="165" fontId="36" fillId="0" borderId="7" xfId="1" applyNumberFormat="1" applyFont="1" applyFill="1" applyBorder="1" applyAlignment="1" applyProtection="1">
      <alignment horizontal="center"/>
    </xf>
    <xf numFmtId="0" fontId="36" fillId="0" borderId="32" xfId="1" applyFont="1" applyFill="1" applyBorder="1" applyAlignment="1" applyProtection="1">
      <alignment horizontal="center"/>
    </xf>
    <xf numFmtId="0" fontId="36" fillId="0" borderId="25" xfId="1" applyFont="1" applyFill="1" applyBorder="1" applyAlignment="1" applyProtection="1">
      <alignment horizontal="center"/>
    </xf>
    <xf numFmtId="1" fontId="36" fillId="0" borderId="25" xfId="1" applyNumberFormat="1" applyFont="1" applyFill="1" applyBorder="1" applyAlignment="1" applyProtection="1">
      <alignment horizontal="center"/>
    </xf>
    <xf numFmtId="0" fontId="38" fillId="22" borderId="2" xfId="0" applyFont="1" applyFill="1" applyBorder="1" applyAlignment="1">
      <alignment horizontal="center" wrapText="1"/>
    </xf>
    <xf numFmtId="0" fontId="38" fillId="21" borderId="2" xfId="0" applyFont="1" applyFill="1" applyBorder="1" applyAlignment="1">
      <alignment horizontal="center" wrapText="1"/>
    </xf>
    <xf numFmtId="0" fontId="36" fillId="23" borderId="2" xfId="0" applyFont="1" applyFill="1" applyBorder="1" applyAlignment="1">
      <alignment horizontal="center"/>
    </xf>
    <xf numFmtId="0" fontId="36" fillId="23" borderId="2" xfId="0" applyFont="1" applyFill="1" applyBorder="1" applyAlignment="1">
      <alignment horizontal="center" vertical="center" wrapText="1"/>
    </xf>
    <xf numFmtId="0" fontId="36" fillId="22" borderId="2" xfId="0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/>
    </xf>
    <xf numFmtId="0" fontId="37" fillId="0" borderId="0" xfId="1305" applyFont="1"/>
    <xf numFmtId="0" fontId="37" fillId="0" borderId="0" xfId="1305" applyFont="1" applyBorder="1"/>
    <xf numFmtId="0" fontId="48" fillId="0" borderId="0" xfId="1306" applyFont="1" applyBorder="1" applyAlignment="1"/>
    <xf numFmtId="0" fontId="37" fillId="0" borderId="59" xfId="1305" applyFont="1" applyBorder="1"/>
    <xf numFmtId="0" fontId="48" fillId="23" borderId="2" xfId="1305" applyFont="1" applyFill="1" applyBorder="1" applyAlignment="1">
      <alignment horizontal="center"/>
    </xf>
    <xf numFmtId="0" fontId="37" fillId="0" borderId="2" xfId="1305" applyFont="1" applyBorder="1"/>
    <xf numFmtId="0" fontId="37" fillId="0" borderId="2" xfId="1305" applyFont="1" applyFill="1" applyBorder="1" applyAlignment="1">
      <alignment horizontal="center" vertical="center"/>
    </xf>
    <xf numFmtId="0" fontId="48" fillId="23" borderId="2" xfId="1305" applyFont="1" applyFill="1" applyBorder="1" applyAlignment="1">
      <alignment horizontal="right"/>
    </xf>
    <xf numFmtId="0" fontId="48" fillId="23" borderId="2" xfId="1305" applyFont="1" applyFill="1" applyBorder="1" applyAlignment="1">
      <alignment horizontal="center" vertical="center"/>
    </xf>
    <xf numFmtId="0" fontId="53" fillId="0" borderId="0" xfId="1305" applyFont="1"/>
    <xf numFmtId="0" fontId="53" fillId="0" borderId="0" xfId="1306" applyFont="1"/>
    <xf numFmtId="0" fontId="50" fillId="0" borderId="0" xfId="0" applyFont="1" applyFill="1" applyBorder="1"/>
    <xf numFmtId="0" fontId="54" fillId="0" borderId="0" xfId="0" applyFont="1"/>
    <xf numFmtId="0" fontId="37" fillId="23" borderId="2" xfId="1305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right"/>
    </xf>
    <xf numFmtId="1" fontId="36" fillId="23" borderId="2" xfId="0" applyNumberFormat="1" applyFont="1" applyFill="1" applyBorder="1" applyAlignment="1">
      <alignment horizontal="center"/>
    </xf>
    <xf numFmtId="1" fontId="36" fillId="22" borderId="2" xfId="0" applyNumberFormat="1" applyFont="1" applyFill="1" applyBorder="1" applyAlignment="1">
      <alignment horizontal="center"/>
    </xf>
    <xf numFmtId="0" fontId="36" fillId="22" borderId="2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 vertical="center" wrapText="1"/>
    </xf>
    <xf numFmtId="0" fontId="56" fillId="0" borderId="2" xfId="0" applyFont="1" applyBorder="1" applyAlignment="1">
      <alignment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57" fillId="23" borderId="2" xfId="0" applyFont="1" applyFill="1" applyBorder="1" applyAlignment="1">
      <alignment horizontal="right" vertical="center"/>
    </xf>
    <xf numFmtId="0" fontId="36" fillId="23" borderId="53" xfId="0" applyFont="1" applyFill="1" applyBorder="1" applyAlignment="1">
      <alignment horizontal="center" vertical="center" wrapText="1"/>
    </xf>
    <xf numFmtId="0" fontId="57" fillId="23" borderId="2" xfId="0" applyFont="1" applyFill="1" applyBorder="1" applyAlignment="1">
      <alignment horizontal="right" vertical="center" wrapText="1"/>
    </xf>
    <xf numFmtId="0" fontId="58" fillId="0" borderId="0" xfId="0" applyFont="1" applyAlignment="1"/>
    <xf numFmtId="0" fontId="38" fillId="0" borderId="2" xfId="0" applyFont="1" applyBorder="1" applyAlignment="1">
      <alignment horizontal="center" wrapText="1"/>
    </xf>
    <xf numFmtId="0" fontId="36" fillId="0" borderId="2" xfId="0" applyFont="1" applyBorder="1"/>
    <xf numFmtId="0" fontId="36" fillId="21" borderId="2" xfId="0" applyFont="1" applyFill="1" applyBorder="1" applyAlignment="1">
      <alignment horizontal="center" wrapText="1"/>
    </xf>
    <xf numFmtId="0" fontId="61" fillId="0" borderId="0" xfId="0" applyFont="1"/>
    <xf numFmtId="0" fontId="62" fillId="0" borderId="0" xfId="0" applyFont="1" applyAlignment="1"/>
    <xf numFmtId="0" fontId="63" fillId="0" borderId="0" xfId="0" applyFont="1"/>
    <xf numFmtId="0" fontId="38" fillId="0" borderId="0" xfId="0" applyFont="1" applyAlignment="1">
      <alignment vertical="center" wrapText="1"/>
    </xf>
    <xf numFmtId="0" fontId="63" fillId="0" borderId="0" xfId="0" applyFont="1" applyBorder="1"/>
    <xf numFmtId="0" fontId="36" fillId="23" borderId="2" xfId="0" applyFont="1" applyFill="1" applyBorder="1" applyAlignment="1">
      <alignment horizontal="center" wrapText="1"/>
    </xf>
    <xf numFmtId="0" fontId="36" fillId="23" borderId="2" xfId="0" applyFont="1" applyFill="1" applyBorder="1" applyAlignment="1">
      <alignment horizontal="center" vertical="center" wrapText="1"/>
    </xf>
    <xf numFmtId="0" fontId="38" fillId="0" borderId="0" xfId="157" applyFont="1"/>
    <xf numFmtId="0" fontId="52" fillId="0" borderId="2" xfId="2452" applyFont="1" applyBorder="1" applyAlignment="1">
      <alignment vertical="center" wrapText="1"/>
    </xf>
    <xf numFmtId="0" fontId="47" fillId="0" borderId="0" xfId="157" applyFont="1" applyAlignment="1"/>
    <xf numFmtId="0" fontId="36" fillId="23" borderId="2" xfId="157" applyFont="1" applyFill="1" applyBorder="1" applyAlignment="1">
      <alignment horizontal="center" vertical="center" wrapText="1"/>
    </xf>
    <xf numFmtId="0" fontId="36" fillId="23" borderId="53" xfId="157" applyFont="1" applyFill="1" applyBorder="1" applyAlignment="1">
      <alignment horizontal="center" vertical="center" wrapText="1"/>
    </xf>
    <xf numFmtId="0" fontId="36" fillId="22" borderId="2" xfId="157" applyFont="1" applyFill="1" applyBorder="1" applyAlignment="1">
      <alignment horizontal="center" vertical="center" wrapText="1"/>
    </xf>
    <xf numFmtId="0" fontId="51" fillId="0" borderId="2" xfId="157" applyFont="1" applyBorder="1" applyAlignment="1">
      <alignment vertical="center"/>
    </xf>
    <xf numFmtId="0" fontId="37" fillId="0" borderId="53" xfId="222" applyNumberFormat="1" applyFont="1" applyBorder="1" applyAlignment="1">
      <alignment horizontal="center"/>
    </xf>
    <xf numFmtId="0" fontId="40" fillId="0" borderId="2" xfId="222" applyNumberFormat="1" applyFont="1" applyBorder="1" applyAlignment="1">
      <alignment horizontal="center"/>
    </xf>
    <xf numFmtId="1" fontId="40" fillId="0" borderId="2" xfId="255" applyNumberFormat="1" applyFont="1" applyBorder="1" applyAlignment="1">
      <alignment horizontal="center"/>
    </xf>
    <xf numFmtId="3" fontId="38" fillId="0" borderId="2" xfId="222" applyNumberFormat="1" applyFont="1" applyFill="1" applyBorder="1" applyAlignment="1">
      <alignment horizontal="center" vertical="center" wrapText="1"/>
    </xf>
    <xf numFmtId="0" fontId="64" fillId="22" borderId="2" xfId="157" applyFont="1" applyFill="1" applyBorder="1" applyAlignment="1">
      <alignment horizontal="right" vertical="center" wrapText="1"/>
    </xf>
    <xf numFmtId="0" fontId="48" fillId="22" borderId="53" xfId="222" applyNumberFormat="1" applyFont="1" applyFill="1" applyBorder="1" applyAlignment="1">
      <alignment horizontal="center" wrapText="1"/>
    </xf>
    <xf numFmtId="0" fontId="48" fillId="22" borderId="2" xfId="222" applyNumberFormat="1" applyFont="1" applyFill="1" applyBorder="1" applyAlignment="1">
      <alignment horizontal="center" wrapText="1"/>
    </xf>
    <xf numFmtId="1" fontId="40" fillId="22" borderId="2" xfId="255" applyNumberFormat="1" applyFont="1" applyFill="1" applyBorder="1" applyAlignment="1">
      <alignment horizontal="center"/>
    </xf>
    <xf numFmtId="0" fontId="64" fillId="22" borderId="2" xfId="157" applyFont="1" applyFill="1" applyBorder="1" applyAlignment="1">
      <alignment horizontal="right" vertical="center"/>
    </xf>
    <xf numFmtId="0" fontId="48" fillId="22" borderId="53" xfId="222" applyNumberFormat="1" applyFont="1" applyFill="1" applyBorder="1" applyAlignment="1">
      <alignment horizontal="center"/>
    </xf>
    <xf numFmtId="0" fontId="48" fillId="22" borderId="2" xfId="222" applyNumberFormat="1" applyFont="1" applyFill="1" applyBorder="1" applyAlignment="1">
      <alignment horizontal="center"/>
    </xf>
    <xf numFmtId="0" fontId="38" fillId="0" borderId="2" xfId="222" applyNumberFormat="1" applyFont="1" applyFill="1" applyBorder="1" applyAlignment="1">
      <alignment horizontal="center" vertical="center" wrapText="1"/>
    </xf>
    <xf numFmtId="0" fontId="48" fillId="22" borderId="2" xfId="157" applyFont="1" applyFill="1" applyBorder="1" applyAlignment="1">
      <alignment horizontal="right"/>
    </xf>
    <xf numFmtId="0" fontId="36" fillId="23" borderId="2" xfId="157" applyFont="1" applyFill="1" applyBorder="1" applyAlignment="1">
      <alignment horizontal="right"/>
    </xf>
    <xf numFmtId="3" fontId="36" fillId="23" borderId="53" xfId="222" applyNumberFormat="1" applyFont="1" applyFill="1" applyBorder="1" applyAlignment="1">
      <alignment horizontal="center"/>
    </xf>
    <xf numFmtId="0" fontId="36" fillId="23" borderId="2" xfId="222" applyNumberFormat="1" applyFont="1" applyFill="1" applyBorder="1" applyAlignment="1">
      <alignment horizontal="center"/>
    </xf>
    <xf numFmtId="1" fontId="40" fillId="30" borderId="2" xfId="255" applyNumberFormat="1" applyFont="1" applyFill="1" applyBorder="1" applyAlignment="1">
      <alignment horizontal="center"/>
    </xf>
    <xf numFmtId="0" fontId="51" fillId="0" borderId="69" xfId="157" applyFont="1" applyFill="1" applyBorder="1" applyAlignment="1">
      <alignment vertical="center"/>
    </xf>
    <xf numFmtId="0" fontId="38" fillId="30" borderId="0" xfId="1" applyFont="1" applyFill="1"/>
    <xf numFmtId="0" fontId="40" fillId="0" borderId="0" xfId="2452" applyFont="1" applyBorder="1" applyAlignment="1">
      <alignment vertical="center" wrapText="1"/>
    </xf>
    <xf numFmtId="0" fontId="36" fillId="22" borderId="53" xfId="157" applyFont="1" applyFill="1" applyBorder="1" applyAlignment="1">
      <alignment horizontal="center" vertical="center" wrapText="1"/>
    </xf>
    <xf numFmtId="1" fontId="40" fillId="0" borderId="0" xfId="2452" applyNumberFormat="1" applyFont="1"/>
    <xf numFmtId="2" fontId="40" fillId="0" borderId="0" xfId="2452" applyNumberFormat="1" applyFont="1"/>
    <xf numFmtId="0" fontId="36" fillId="23" borderId="2" xfId="0" applyFont="1" applyFill="1" applyBorder="1" applyAlignment="1">
      <alignment horizontal="center" wrapText="1"/>
    </xf>
    <xf numFmtId="0" fontId="36" fillId="22" borderId="2" xfId="0" applyFont="1" applyFill="1" applyBorder="1" applyAlignment="1">
      <alignment horizontal="center" wrapText="1"/>
    </xf>
    <xf numFmtId="0" fontId="36" fillId="23" borderId="2" xfId="0" applyFont="1" applyFill="1" applyBorder="1" applyAlignment="1">
      <alignment horizontal="center" vertical="center" wrapText="1"/>
    </xf>
    <xf numFmtId="0" fontId="36" fillId="22" borderId="2" xfId="0" applyFont="1" applyFill="1" applyBorder="1" applyAlignment="1">
      <alignment horizontal="center" vertical="center" wrapText="1"/>
    </xf>
    <xf numFmtId="0" fontId="52" fillId="0" borderId="0" xfId="3103" applyFont="1"/>
    <xf numFmtId="0" fontId="40" fillId="0" borderId="0" xfId="3103" applyFont="1"/>
    <xf numFmtId="0" fontId="52" fillId="0" borderId="6" xfId="3103" applyFont="1" applyBorder="1" applyAlignment="1">
      <alignment vertical="center" wrapText="1"/>
    </xf>
    <xf numFmtId="0" fontId="40" fillId="0" borderId="2" xfId="3103" applyFont="1" applyBorder="1" applyAlignment="1">
      <alignment wrapText="1"/>
    </xf>
    <xf numFmtId="0" fontId="40" fillId="0" borderId="2" xfId="3103" applyFont="1" applyBorder="1" applyAlignment="1">
      <alignment horizontal="center" vertical="center" wrapText="1"/>
    </xf>
    <xf numFmtId="0" fontId="40" fillId="0" borderId="2" xfId="3103" applyFont="1" applyBorder="1" applyAlignment="1">
      <alignment horizontal="left" vertical="top" wrapText="1"/>
    </xf>
    <xf numFmtId="0" fontId="38" fillId="30" borderId="0" xfId="1" applyFont="1" applyFill="1" applyAlignment="1">
      <alignment horizontal="left" vertical="center"/>
    </xf>
    <xf numFmtId="0" fontId="40" fillId="33" borderId="2" xfId="3103" applyFont="1" applyFill="1" applyBorder="1" applyAlignment="1">
      <alignment horizontal="center" vertical="center"/>
    </xf>
    <xf numFmtId="0" fontId="52" fillId="22" borderId="2" xfId="3103" applyFont="1" applyFill="1" applyBorder="1" applyAlignment="1">
      <alignment horizontal="center" vertical="center" wrapText="1"/>
    </xf>
    <xf numFmtId="0" fontId="40" fillId="0" borderId="2" xfId="3103" applyFont="1" applyBorder="1" applyAlignment="1">
      <alignment horizontal="center" wrapText="1"/>
    </xf>
    <xf numFmtId="1" fontId="52" fillId="0" borderId="2" xfId="3103" applyNumberFormat="1" applyFont="1" applyBorder="1" applyAlignment="1">
      <alignment horizontal="center" wrapText="1"/>
    </xf>
    <xf numFmtId="1" fontId="52" fillId="0" borderId="2" xfId="3103" applyNumberFormat="1" applyFont="1" applyFill="1" applyBorder="1" applyAlignment="1">
      <alignment horizontal="center" wrapText="1"/>
    </xf>
    <xf numFmtId="0" fontId="52" fillId="22" borderId="2" xfId="3103" applyFont="1" applyFill="1" applyBorder="1" applyAlignment="1">
      <alignment horizontal="center" wrapText="1"/>
    </xf>
    <xf numFmtId="1" fontId="52" fillId="22" borderId="2" xfId="3103" applyNumberFormat="1" applyFont="1" applyFill="1" applyBorder="1" applyAlignment="1">
      <alignment horizontal="center" wrapText="1"/>
    </xf>
    <xf numFmtId="0" fontId="52" fillId="0" borderId="2" xfId="3103" applyFont="1" applyBorder="1" applyAlignment="1">
      <alignment horizontal="center"/>
    </xf>
    <xf numFmtId="1" fontId="52" fillId="30" borderId="2" xfId="3103" applyNumberFormat="1" applyFont="1" applyFill="1" applyBorder="1"/>
    <xf numFmtId="0" fontId="37" fillId="0" borderId="0" xfId="3104" applyFont="1" applyBorder="1"/>
    <xf numFmtId="0" fontId="37" fillId="0" borderId="0" xfId="3104" applyFont="1"/>
    <xf numFmtId="0" fontId="48" fillId="0" borderId="59" xfId="3104" applyFont="1" applyBorder="1" applyAlignment="1"/>
    <xf numFmtId="3" fontId="36" fillId="22" borderId="2" xfId="261" applyNumberFormat="1" applyFont="1" applyFill="1" applyBorder="1" applyAlignment="1">
      <alignment horizontal="center" vertical="center"/>
    </xf>
    <xf numFmtId="0" fontId="53" fillId="0" borderId="0" xfId="3105" applyFont="1"/>
    <xf numFmtId="0" fontId="37" fillId="0" borderId="0" xfId="3106" applyFont="1"/>
    <xf numFmtId="0" fontId="37" fillId="0" borderId="0" xfId="3106" applyFont="1" applyBorder="1"/>
    <xf numFmtId="0" fontId="37" fillId="0" borderId="59" xfId="3106" applyFont="1" applyBorder="1"/>
    <xf numFmtId="0" fontId="48" fillId="22" borderId="2" xfId="3106" applyFont="1" applyFill="1" applyBorder="1" applyAlignment="1">
      <alignment horizontal="center"/>
    </xf>
    <xf numFmtId="0" fontId="48" fillId="23" borderId="2" xfId="3106" applyFont="1" applyFill="1" applyBorder="1" applyAlignment="1">
      <alignment horizontal="center"/>
    </xf>
    <xf numFmtId="0" fontId="37" fillId="0" borderId="2" xfId="3106" applyFont="1" applyBorder="1"/>
    <xf numFmtId="0" fontId="37" fillId="0" borderId="2" xfId="3106" applyFont="1" applyBorder="1" applyAlignment="1">
      <alignment horizontal="center" vertical="center"/>
    </xf>
    <xf numFmtId="176" fontId="37" fillId="0" borderId="2" xfId="3106" applyNumberFormat="1" applyFont="1" applyBorder="1" applyAlignment="1">
      <alignment horizontal="center" vertical="center"/>
    </xf>
    <xf numFmtId="0" fontId="48" fillId="23" borderId="2" xfId="3106" applyFont="1" applyFill="1" applyBorder="1" applyAlignment="1">
      <alignment horizontal="right"/>
    </xf>
    <xf numFmtId="0" fontId="48" fillId="23" borderId="2" xfId="3106" applyFont="1" applyFill="1" applyBorder="1" applyAlignment="1">
      <alignment horizontal="center" vertical="center"/>
    </xf>
    <xf numFmtId="0" fontId="48" fillId="22" borderId="2" xfId="3106" applyFont="1" applyFill="1" applyBorder="1" applyAlignment="1">
      <alignment horizontal="center" vertical="center"/>
    </xf>
    <xf numFmtId="0" fontId="53" fillId="0" borderId="0" xfId="3107" applyFont="1"/>
    <xf numFmtId="0" fontId="36" fillId="0" borderId="0" xfId="0" applyFont="1" applyBorder="1" applyAlignment="1"/>
    <xf numFmtId="0" fontId="48" fillId="0" borderId="0" xfId="3105" applyFont="1" applyBorder="1"/>
    <xf numFmtId="0" fontId="37" fillId="0" borderId="0" xfId="3108" applyFont="1" applyBorder="1"/>
    <xf numFmtId="0" fontId="37" fillId="0" borderId="0" xfId="3108" applyFont="1"/>
    <xf numFmtId="0" fontId="37" fillId="0" borderId="2" xfId="3108" applyFont="1" applyFill="1" applyBorder="1" applyAlignment="1">
      <alignment horizontal="center" vertical="center"/>
    </xf>
    <xf numFmtId="0" fontId="37" fillId="0" borderId="70" xfId="3108" applyFont="1" applyFill="1" applyBorder="1" applyAlignment="1">
      <alignment horizontal="center" vertical="center"/>
    </xf>
    <xf numFmtId="0" fontId="37" fillId="0" borderId="71" xfId="3108" applyFont="1" applyFill="1" applyBorder="1" applyAlignment="1">
      <alignment horizontal="center" vertical="center"/>
    </xf>
    <xf numFmtId="0" fontId="37" fillId="0" borderId="72" xfId="3108" applyFont="1" applyFill="1" applyBorder="1" applyAlignment="1">
      <alignment horizontal="center" vertical="center"/>
    </xf>
    <xf numFmtId="0" fontId="65" fillId="0" borderId="69" xfId="0" applyFont="1" applyFill="1" applyBorder="1" applyAlignment="1">
      <alignment vertical="center" wrapText="1"/>
    </xf>
    <xf numFmtId="0" fontId="36" fillId="0" borderId="0" xfId="263" applyFont="1" applyAlignment="1">
      <alignment wrapText="1"/>
    </xf>
    <xf numFmtId="177" fontId="38" fillId="0" borderId="0" xfId="0" applyNumberFormat="1" applyFont="1"/>
    <xf numFmtId="0" fontId="61" fillId="0" borderId="0" xfId="0" applyFont="1" applyFill="1"/>
    <xf numFmtId="0" fontId="61" fillId="21" borderId="0" xfId="0" applyFont="1" applyFill="1"/>
    <xf numFmtId="177" fontId="61" fillId="0" borderId="0" xfId="0" applyNumberFormat="1" applyFont="1" applyFill="1"/>
    <xf numFmtId="0" fontId="37" fillId="0" borderId="0" xfId="3113" applyFont="1" applyBorder="1"/>
    <xf numFmtId="0" fontId="37" fillId="0" borderId="0" xfId="3113" applyFont="1"/>
    <xf numFmtId="0" fontId="37" fillId="0" borderId="59" xfId="3113" applyFont="1" applyBorder="1"/>
    <xf numFmtId="0" fontId="48" fillId="0" borderId="0" xfId="3113" applyFont="1" applyAlignment="1">
      <alignment horizontal="center"/>
    </xf>
    <xf numFmtId="0" fontId="48" fillId="23" borderId="2" xfId="3113" applyFont="1" applyFill="1" applyBorder="1" applyAlignment="1">
      <alignment horizontal="center"/>
    </xf>
    <xf numFmtId="0" fontId="48" fillId="23" borderId="74" xfId="3113" applyFont="1" applyFill="1" applyBorder="1" applyAlignment="1">
      <alignment horizontal="center"/>
    </xf>
    <xf numFmtId="0" fontId="48" fillId="0" borderId="53" xfId="3113" applyFont="1" applyFill="1" applyBorder="1" applyAlignment="1">
      <alignment horizontal="center"/>
    </xf>
    <xf numFmtId="0" fontId="48" fillId="0" borderId="2" xfId="3113" applyFont="1" applyFill="1" applyBorder="1" applyAlignment="1">
      <alignment horizontal="center"/>
    </xf>
    <xf numFmtId="0" fontId="48" fillId="0" borderId="75" xfId="3113" applyFont="1" applyFill="1" applyBorder="1" applyAlignment="1">
      <alignment horizontal="center"/>
    </xf>
    <xf numFmtId="0" fontId="37" fillId="0" borderId="2" xfId="3113" applyFont="1" applyBorder="1"/>
    <xf numFmtId="177" fontId="37" fillId="0" borderId="2" xfId="261" applyNumberFormat="1" applyFont="1" applyBorder="1" applyAlignment="1">
      <alignment horizontal="center" vertical="center"/>
    </xf>
    <xf numFmtId="0" fontId="37" fillId="0" borderId="2" xfId="3113" applyFont="1" applyBorder="1" applyAlignment="1">
      <alignment horizontal="center"/>
    </xf>
    <xf numFmtId="177" fontId="37" fillId="0" borderId="74" xfId="261" applyNumberFormat="1" applyFont="1" applyBorder="1" applyAlignment="1">
      <alignment horizontal="center"/>
    </xf>
    <xf numFmtId="0" fontId="37" fillId="0" borderId="53" xfId="3113" applyFont="1" applyBorder="1" applyAlignment="1">
      <alignment horizontal="center"/>
    </xf>
    <xf numFmtId="176" fontId="37" fillId="0" borderId="2" xfId="3113" applyNumberFormat="1" applyFont="1" applyBorder="1" applyAlignment="1">
      <alignment horizontal="center"/>
    </xf>
    <xf numFmtId="179" fontId="37" fillId="0" borderId="2" xfId="3113" applyNumberFormat="1" applyFont="1" applyBorder="1" applyAlignment="1">
      <alignment horizontal="center"/>
    </xf>
    <xf numFmtId="176" fontId="37" fillId="0" borderId="4" xfId="3113" applyNumberFormat="1" applyFont="1" applyBorder="1" applyAlignment="1">
      <alignment horizontal="center"/>
    </xf>
    <xf numFmtId="1" fontId="48" fillId="0" borderId="75" xfId="3113" applyNumberFormat="1" applyFont="1" applyBorder="1" applyAlignment="1">
      <alignment horizontal="center"/>
    </xf>
    <xf numFmtId="177" fontId="48" fillId="0" borderId="2" xfId="261" applyNumberFormat="1" applyFont="1" applyBorder="1" applyAlignment="1">
      <alignment horizontal="center"/>
    </xf>
    <xf numFmtId="179" fontId="48" fillId="0" borderId="2" xfId="261" applyNumberFormat="1" applyFont="1" applyBorder="1" applyAlignment="1">
      <alignment horizontal="center"/>
    </xf>
    <xf numFmtId="176" fontId="48" fillId="0" borderId="2" xfId="3113" applyNumberFormat="1" applyFont="1" applyBorder="1" applyAlignment="1">
      <alignment horizontal="center"/>
    </xf>
    <xf numFmtId="0" fontId="37" fillId="0" borderId="2" xfId="3113" applyFont="1" applyBorder="1" applyAlignment="1">
      <alignment horizontal="center" vertical="center"/>
    </xf>
    <xf numFmtId="177" fontId="37" fillId="0" borderId="2" xfId="261" applyNumberFormat="1" applyFont="1" applyBorder="1" applyAlignment="1">
      <alignment horizontal="center"/>
    </xf>
    <xf numFmtId="0" fontId="48" fillId="23" borderId="2" xfId="3113" applyFont="1" applyFill="1" applyBorder="1" applyAlignment="1">
      <alignment horizontal="right"/>
    </xf>
    <xf numFmtId="3" fontId="48" fillId="23" borderId="2" xfId="261" applyNumberFormat="1" applyFont="1" applyFill="1" applyBorder="1" applyAlignment="1">
      <alignment horizontal="center"/>
    </xf>
    <xf numFmtId="3" fontId="48" fillId="23" borderId="74" xfId="261" applyNumberFormat="1" applyFont="1" applyFill="1" applyBorder="1" applyAlignment="1">
      <alignment horizontal="center"/>
    </xf>
    <xf numFmtId="3" fontId="48" fillId="22" borderId="53" xfId="261" applyNumberFormat="1" applyFont="1" applyFill="1" applyBorder="1" applyAlignment="1">
      <alignment horizontal="center"/>
    </xf>
    <xf numFmtId="3" fontId="48" fillId="22" borderId="2" xfId="261" applyNumberFormat="1" applyFont="1" applyFill="1" applyBorder="1" applyAlignment="1">
      <alignment horizontal="center"/>
    </xf>
    <xf numFmtId="176" fontId="48" fillId="22" borderId="2" xfId="3113" applyNumberFormat="1" applyFont="1" applyFill="1" applyBorder="1" applyAlignment="1">
      <alignment horizontal="center"/>
    </xf>
    <xf numFmtId="179" fontId="48" fillId="23" borderId="2" xfId="3113" applyNumberFormat="1" applyFont="1" applyFill="1" applyBorder="1" applyAlignment="1">
      <alignment horizontal="center"/>
    </xf>
    <xf numFmtId="176" fontId="48" fillId="23" borderId="2" xfId="3113" applyNumberFormat="1" applyFont="1" applyFill="1" applyBorder="1" applyAlignment="1">
      <alignment horizontal="center"/>
    </xf>
    <xf numFmtId="176" fontId="48" fillId="22" borderId="4" xfId="3113" applyNumberFormat="1" applyFont="1" applyFill="1" applyBorder="1" applyAlignment="1">
      <alignment horizontal="center"/>
    </xf>
    <xf numFmtId="3" fontId="48" fillId="23" borderId="75" xfId="261" applyNumberFormat="1" applyFont="1" applyFill="1" applyBorder="1" applyAlignment="1">
      <alignment horizontal="center"/>
    </xf>
    <xf numFmtId="179" fontId="48" fillId="23" borderId="2" xfId="261" applyNumberFormat="1" applyFont="1" applyFill="1" applyBorder="1" applyAlignment="1">
      <alignment horizontal="center"/>
    </xf>
    <xf numFmtId="0" fontId="61" fillId="0" borderId="0" xfId="246" applyFont="1"/>
    <xf numFmtId="0" fontId="36" fillId="23" borderId="2" xfId="0" applyFont="1" applyFill="1" applyBorder="1" applyAlignment="1">
      <alignment horizontal="center" vertical="center"/>
    </xf>
    <xf numFmtId="0" fontId="38" fillId="0" borderId="76" xfId="0" applyFont="1" applyFill="1" applyBorder="1" applyAlignment="1">
      <alignment horizontal="center"/>
    </xf>
    <xf numFmtId="0" fontId="38" fillId="0" borderId="76" xfId="0" applyFont="1" applyBorder="1" applyAlignment="1">
      <alignment horizontal="center"/>
    </xf>
    <xf numFmtId="176" fontId="38" fillId="0" borderId="68" xfId="0" applyNumberFormat="1" applyFont="1" applyFill="1" applyBorder="1" applyAlignment="1">
      <alignment horizontal="center"/>
    </xf>
    <xf numFmtId="0" fontId="51" fillId="0" borderId="76" xfId="0" applyFont="1" applyBorder="1" applyAlignment="1">
      <alignment vertical="center"/>
    </xf>
    <xf numFmtId="0" fontId="37" fillId="0" borderId="76" xfId="0" applyFont="1" applyBorder="1" applyAlignment="1">
      <alignment horizontal="center"/>
    </xf>
    <xf numFmtId="176" fontId="38" fillId="0" borderId="76" xfId="0" applyNumberFormat="1" applyFont="1" applyFill="1" applyBorder="1" applyAlignment="1">
      <alignment horizontal="center"/>
    </xf>
    <xf numFmtId="0" fontId="40" fillId="0" borderId="76" xfId="0" applyFont="1" applyFill="1" applyBorder="1" applyAlignment="1">
      <alignment horizontal="center" wrapText="1"/>
    </xf>
    <xf numFmtId="1" fontId="38" fillId="0" borderId="76" xfId="0" applyNumberFormat="1" applyFont="1" applyBorder="1" applyAlignment="1">
      <alignment horizontal="center"/>
    </xf>
    <xf numFmtId="0" fontId="38" fillId="0" borderId="76" xfId="0" applyFont="1" applyBorder="1"/>
    <xf numFmtId="0" fontId="38" fillId="0" borderId="76" xfId="0" applyFont="1" applyFill="1" applyBorder="1"/>
    <xf numFmtId="1" fontId="38" fillId="0" borderId="76" xfId="0" applyNumberFormat="1" applyFont="1" applyFill="1" applyBorder="1" applyAlignment="1">
      <alignment horizontal="center"/>
    </xf>
    <xf numFmtId="0" fontId="36" fillId="23" borderId="76" xfId="0" applyFont="1" applyFill="1" applyBorder="1" applyAlignment="1">
      <alignment horizontal="right"/>
    </xf>
    <xf numFmtId="1" fontId="36" fillId="23" borderId="76" xfId="0" applyNumberFormat="1" applyFont="1" applyFill="1" applyBorder="1" applyAlignment="1">
      <alignment horizontal="center"/>
    </xf>
    <xf numFmtId="0" fontId="38" fillId="0" borderId="76" xfId="0" applyFont="1" applyBorder="1" applyAlignment="1">
      <alignment horizontal="left"/>
    </xf>
    <xf numFmtId="1" fontId="36" fillId="0" borderId="76" xfId="0" applyNumberFormat="1" applyFont="1" applyFill="1" applyBorder="1" applyAlignment="1">
      <alignment horizontal="center"/>
    </xf>
    <xf numFmtId="0" fontId="36" fillId="0" borderId="17" xfId="1" applyFont="1" applyBorder="1" applyAlignment="1" applyProtection="1">
      <alignment horizontal="center"/>
    </xf>
    <xf numFmtId="0" fontId="36" fillId="0" borderId="0" xfId="1" applyFont="1" applyBorder="1" applyAlignment="1">
      <alignment horizontal="center"/>
    </xf>
    <xf numFmtId="0" fontId="36" fillId="0" borderId="18" xfId="1" applyFont="1" applyBorder="1" applyAlignment="1" applyProtection="1">
      <alignment horizontal="center"/>
    </xf>
    <xf numFmtId="0" fontId="36" fillId="0" borderId="19" xfId="1" applyFont="1" applyBorder="1" applyAlignment="1" applyProtection="1">
      <alignment horizontal="center"/>
    </xf>
    <xf numFmtId="0" fontId="36" fillId="0" borderId="32" xfId="1" applyFont="1" applyBorder="1" applyAlignment="1" applyProtection="1">
      <alignment horizontal="center"/>
    </xf>
    <xf numFmtId="0" fontId="36" fillId="23" borderId="2" xfId="0" applyFont="1" applyFill="1" applyBorder="1" applyAlignment="1">
      <alignment horizontal="center" wrapText="1"/>
    </xf>
    <xf numFmtId="0" fontId="36" fillId="22" borderId="2" xfId="0" applyFont="1" applyFill="1" applyBorder="1" applyAlignment="1">
      <alignment horizontal="center" wrapText="1"/>
    </xf>
    <xf numFmtId="0" fontId="36" fillId="23" borderId="2" xfId="0" applyFont="1" applyFill="1" applyBorder="1" applyAlignment="1">
      <alignment horizontal="center" vertical="center" wrapText="1"/>
    </xf>
    <xf numFmtId="0" fontId="36" fillId="23" borderId="76" xfId="0" applyFont="1" applyFill="1" applyBorder="1" applyAlignment="1">
      <alignment horizontal="center" vertical="center" wrapText="1"/>
    </xf>
    <xf numFmtId="0" fontId="36" fillId="23" borderId="76" xfId="246" applyFont="1" applyFill="1" applyBorder="1" applyAlignment="1">
      <alignment horizontal="center" vertical="center" wrapText="1"/>
    </xf>
    <xf numFmtId="3" fontId="37" fillId="0" borderId="76" xfId="261" applyNumberFormat="1" applyFont="1" applyBorder="1" applyAlignment="1">
      <alignment horizontal="center" vertical="center"/>
    </xf>
    <xf numFmtId="3" fontId="38" fillId="0" borderId="76" xfId="256" applyNumberFormat="1" applyFont="1" applyBorder="1" applyAlignment="1">
      <alignment horizontal="center"/>
    </xf>
    <xf numFmtId="1" fontId="38" fillId="0" borderId="76" xfId="215" applyNumberFormat="1" applyFont="1" applyFill="1" applyBorder="1" applyAlignment="1">
      <alignment horizontal="center"/>
    </xf>
    <xf numFmtId="3" fontId="38" fillId="0" borderId="76" xfId="256" applyNumberFormat="1" applyFont="1" applyFill="1" applyBorder="1" applyAlignment="1">
      <alignment horizontal="center"/>
    </xf>
    <xf numFmtId="0" fontId="36" fillId="22" borderId="76" xfId="246" applyFont="1" applyFill="1" applyBorder="1" applyAlignment="1">
      <alignment horizontal="center" vertical="center" wrapText="1"/>
    </xf>
    <xf numFmtId="3" fontId="36" fillId="23" borderId="76" xfId="256" applyNumberFormat="1" applyFont="1" applyFill="1" applyBorder="1" applyAlignment="1">
      <alignment horizontal="center"/>
    </xf>
    <xf numFmtId="0" fontId="38" fillId="0" borderId="77" xfId="0" applyFont="1" applyBorder="1" applyAlignment="1">
      <alignment horizontal="center"/>
    </xf>
    <xf numFmtId="0" fontId="72" fillId="0" borderId="0" xfId="0" applyFont="1" applyAlignment="1"/>
    <xf numFmtId="0" fontId="36" fillId="0" borderId="0" xfId="1" applyFont="1" applyFill="1" applyAlignment="1"/>
    <xf numFmtId="0" fontId="51" fillId="0" borderId="76" xfId="157" applyFont="1" applyBorder="1" applyAlignment="1">
      <alignment vertical="center"/>
    </xf>
    <xf numFmtId="0" fontId="40" fillId="0" borderId="76" xfId="222" applyNumberFormat="1" applyFont="1" applyBorder="1" applyAlignment="1">
      <alignment horizontal="center"/>
    </xf>
    <xf numFmtId="0" fontId="38" fillId="0" borderId="0" xfId="0" applyFont="1" applyAlignment="1">
      <alignment vertical="center"/>
    </xf>
    <xf numFmtId="0" fontId="71" fillId="0" borderId="0" xfId="263" applyFont="1" applyAlignment="1"/>
    <xf numFmtId="0" fontId="38" fillId="21" borderId="0" xfId="0" applyFont="1" applyFill="1" applyBorder="1" applyAlignment="1">
      <alignment horizontal="left"/>
    </xf>
    <xf numFmtId="0" fontId="36" fillId="21" borderId="0" xfId="0" applyFont="1" applyFill="1" applyBorder="1" applyAlignment="1">
      <alignment horizontal="center"/>
    </xf>
    <xf numFmtId="0" fontId="38" fillId="21" borderId="0" xfId="0" applyFont="1" applyFill="1"/>
    <xf numFmtId="0" fontId="50" fillId="40" borderId="0" xfId="0" applyFont="1" applyFill="1"/>
    <xf numFmtId="0" fontId="36" fillId="22" borderId="76" xfId="0" applyFont="1" applyFill="1" applyBorder="1" applyAlignment="1">
      <alignment horizontal="center" vertical="center" wrapText="1"/>
    </xf>
    <xf numFmtId="0" fontId="38" fillId="41" borderId="76" xfId="0" applyFont="1" applyFill="1" applyBorder="1" applyAlignment="1">
      <alignment horizontal="center"/>
    </xf>
    <xf numFmtId="176" fontId="38" fillId="41" borderId="76" xfId="0" applyNumberFormat="1" applyFont="1" applyFill="1" applyBorder="1" applyAlignment="1">
      <alignment horizontal="center"/>
    </xf>
    <xf numFmtId="176" fontId="38" fillId="41" borderId="68" xfId="0" applyNumberFormat="1" applyFont="1" applyFill="1" applyBorder="1" applyAlignment="1">
      <alignment horizontal="center"/>
    </xf>
    <xf numFmtId="0" fontId="40" fillId="41" borderId="76" xfId="0" applyFont="1" applyFill="1" applyBorder="1" applyAlignment="1">
      <alignment horizontal="center" wrapText="1"/>
    </xf>
    <xf numFmtId="176" fontId="38" fillId="41" borderId="64" xfId="0" applyNumberFormat="1" applyFont="1" applyFill="1" applyBorder="1" applyAlignment="1">
      <alignment horizontal="center"/>
    </xf>
    <xf numFmtId="0" fontId="38" fillId="0" borderId="76" xfId="0" applyFont="1" applyFill="1" applyBorder="1" applyAlignment="1">
      <alignment horizontal="center" wrapText="1"/>
    </xf>
    <xf numFmtId="0" fontId="52" fillId="0" borderId="0" xfId="7193" applyFont="1"/>
    <xf numFmtId="0" fontId="40" fillId="0" borderId="0" xfId="7193" applyFont="1"/>
    <xf numFmtId="0" fontId="40" fillId="0" borderId="0" xfId="7193" applyFont="1" applyBorder="1"/>
    <xf numFmtId="0" fontId="52" fillId="0" borderId="59" xfId="7193" applyFont="1" applyBorder="1" applyAlignment="1"/>
    <xf numFmtId="0" fontId="40" fillId="0" borderId="0" xfId="7193" applyFont="1" applyAlignment="1">
      <alignment wrapText="1"/>
    </xf>
    <xf numFmtId="0" fontId="40" fillId="23" borderId="78" xfId="7193" applyFont="1" applyFill="1" applyBorder="1" applyAlignment="1">
      <alignment horizontal="center" vertical="center" wrapText="1"/>
    </xf>
    <xf numFmtId="0" fontId="52" fillId="0" borderId="0" xfId="7193" applyFont="1" applyBorder="1" applyAlignment="1">
      <alignment horizontal="center" vertical="center" wrapText="1"/>
    </xf>
    <xf numFmtId="0" fontId="40" fillId="0" borderId="76" xfId="7193" applyFont="1" applyBorder="1" applyAlignment="1">
      <alignment wrapText="1"/>
    </xf>
    <xf numFmtId="0" fontId="40" fillId="0" borderId="76" xfId="7193" applyFont="1" applyBorder="1" applyAlignment="1">
      <alignment horizontal="center"/>
    </xf>
    <xf numFmtId="0" fontId="40" fillId="21" borderId="76" xfId="7193" applyFont="1" applyFill="1" applyBorder="1" applyAlignment="1">
      <alignment horizontal="center" vertical="center"/>
    </xf>
    <xf numFmtId="0" fontId="40" fillId="29" borderId="76" xfId="7193" applyFont="1" applyFill="1" applyBorder="1" applyAlignment="1">
      <alignment horizontal="center" vertical="center"/>
    </xf>
    <xf numFmtId="0" fontId="40" fillId="0" borderId="69" xfId="7193" applyFont="1" applyFill="1" applyBorder="1" applyAlignment="1">
      <alignment horizontal="center"/>
    </xf>
    <xf numFmtId="0" fontId="40" fillId="38" borderId="76" xfId="7193" applyFont="1" applyFill="1" applyBorder="1" applyAlignment="1">
      <alignment horizontal="center"/>
    </xf>
    <xf numFmtId="9" fontId="40" fillId="0" borderId="68" xfId="215" applyFont="1" applyFill="1" applyBorder="1" applyAlignment="1">
      <alignment horizontal="center"/>
    </xf>
    <xf numFmtId="0" fontId="40" fillId="0" borderId="76" xfId="7193" applyFont="1" applyFill="1" applyBorder="1" applyAlignment="1">
      <alignment horizontal="center"/>
    </xf>
    <xf numFmtId="9" fontId="40" fillId="0" borderId="76" xfId="215" applyFont="1" applyFill="1" applyBorder="1" applyAlignment="1">
      <alignment horizontal="center"/>
    </xf>
    <xf numFmtId="0" fontId="40" fillId="41" borderId="76" xfId="7193" applyFont="1" applyFill="1" applyBorder="1" applyAlignment="1">
      <alignment horizontal="center"/>
    </xf>
    <xf numFmtId="9" fontId="40" fillId="41" borderId="76" xfId="215" applyFont="1" applyFill="1" applyBorder="1" applyAlignment="1">
      <alignment horizontal="center"/>
    </xf>
    <xf numFmtId="0" fontId="40" fillId="0" borderId="76" xfId="7193" applyFont="1" applyBorder="1" applyAlignment="1">
      <alignment horizontal="left" vertical="top" wrapText="1"/>
    </xf>
    <xf numFmtId="0" fontId="38" fillId="41" borderId="76" xfId="7193" applyFont="1" applyFill="1" applyBorder="1" applyAlignment="1">
      <alignment horizontal="center"/>
    </xf>
    <xf numFmtId="0" fontId="38" fillId="0" borderId="76" xfId="7193" applyFont="1" applyFill="1" applyBorder="1" applyAlignment="1">
      <alignment horizontal="center"/>
    </xf>
    <xf numFmtId="0" fontId="52" fillId="23" borderId="76" xfId="7193" applyFont="1" applyFill="1" applyBorder="1" applyAlignment="1">
      <alignment horizontal="right" wrapText="1"/>
    </xf>
    <xf numFmtId="0" fontId="52" fillId="23" borderId="1" xfId="7193" applyFont="1" applyFill="1" applyBorder="1" applyAlignment="1">
      <alignment horizontal="center"/>
    </xf>
    <xf numFmtId="9" fontId="40" fillId="23" borderId="76" xfId="215" applyFont="1" applyFill="1" applyBorder="1" applyAlignment="1">
      <alignment horizontal="center"/>
    </xf>
    <xf numFmtId="9" fontId="52" fillId="23" borderId="76" xfId="215" applyFont="1" applyFill="1" applyBorder="1" applyAlignment="1">
      <alignment horizontal="center"/>
    </xf>
    <xf numFmtId="1" fontId="40" fillId="23" borderId="76" xfId="7193" applyNumberFormat="1" applyFont="1" applyFill="1" applyBorder="1" applyAlignment="1">
      <alignment horizontal="center"/>
    </xf>
    <xf numFmtId="9" fontId="52" fillId="23" borderId="1" xfId="215" applyFont="1" applyFill="1" applyBorder="1" applyAlignment="1">
      <alignment horizontal="center"/>
    </xf>
    <xf numFmtId="0" fontId="50" fillId="40" borderId="0" xfId="7193" applyFont="1" applyFill="1"/>
    <xf numFmtId="0" fontId="40" fillId="0" borderId="78" xfId="7193" applyFont="1" applyFill="1" applyBorder="1" applyAlignment="1">
      <alignment horizontal="center" vertical="center" wrapText="1"/>
    </xf>
    <xf numFmtId="0" fontId="40" fillId="43" borderId="78" xfId="7193" applyFont="1" applyFill="1" applyBorder="1" applyAlignment="1">
      <alignment horizontal="center" vertical="center" wrapText="1"/>
    </xf>
    <xf numFmtId="0" fontId="52" fillId="0" borderId="0" xfId="7193" applyFont="1" applyAlignment="1">
      <alignment horizontal="center"/>
    </xf>
    <xf numFmtId="0" fontId="40" fillId="44" borderId="78" xfId="7193" applyFont="1" applyFill="1" applyBorder="1" applyAlignment="1">
      <alignment horizontal="center" vertical="center" wrapText="1"/>
    </xf>
    <xf numFmtId="0" fontId="52" fillId="0" borderId="0" xfId="7193" applyFont="1" applyBorder="1" applyAlignment="1">
      <alignment horizontal="center"/>
    </xf>
    <xf numFmtId="0" fontId="52" fillId="0" borderId="78" xfId="7193" applyFont="1" applyBorder="1" applyAlignment="1">
      <alignment vertical="center" wrapText="1"/>
    </xf>
    <xf numFmtId="0" fontId="40" fillId="0" borderId="76" xfId="7193" applyFont="1" applyBorder="1" applyAlignment="1">
      <alignment horizontal="center" vertical="center" wrapText="1"/>
    </xf>
    <xf numFmtId="0" fontId="40" fillId="31" borderId="78" xfId="7193" applyFont="1" applyFill="1" applyBorder="1" applyAlignment="1">
      <alignment horizontal="center" vertical="center" wrapText="1"/>
    </xf>
    <xf numFmtId="0" fontId="40" fillId="22" borderId="78" xfId="7193" applyFont="1" applyFill="1" applyBorder="1" applyAlignment="1">
      <alignment horizontal="center" vertical="center" wrapText="1"/>
    </xf>
    <xf numFmtId="0" fontId="40" fillId="41" borderId="67" xfId="7193" applyFont="1" applyFill="1" applyBorder="1" applyAlignment="1">
      <alignment horizontal="center"/>
    </xf>
    <xf numFmtId="0" fontId="40" fillId="41" borderId="69" xfId="7193" applyFont="1" applyFill="1" applyBorder="1" applyAlignment="1">
      <alignment horizontal="center"/>
    </xf>
    <xf numFmtId="9" fontId="52" fillId="41" borderId="68" xfId="7193" applyNumberFormat="1" applyFont="1" applyFill="1" applyBorder="1" applyAlignment="1">
      <alignment horizontal="center"/>
    </xf>
    <xf numFmtId="0" fontId="40" fillId="33" borderId="76" xfId="7193" applyFont="1" applyFill="1" applyBorder="1" applyAlignment="1">
      <alignment horizontal="center"/>
    </xf>
    <xf numFmtId="9" fontId="52" fillId="0" borderId="76" xfId="7193" applyNumberFormat="1" applyFont="1" applyFill="1" applyBorder="1" applyAlignment="1">
      <alignment horizontal="center"/>
    </xf>
    <xf numFmtId="0" fontId="40" fillId="41" borderId="5" xfId="7193" applyFont="1" applyFill="1" applyBorder="1" applyAlignment="1">
      <alignment horizontal="center"/>
    </xf>
    <xf numFmtId="0" fontId="40" fillId="41" borderId="0" xfId="7193" applyFont="1" applyFill="1" applyBorder="1" applyAlignment="1">
      <alignment horizontal="center"/>
    </xf>
    <xf numFmtId="9" fontId="52" fillId="41" borderId="62" xfId="7193" applyNumberFormat="1" applyFont="1" applyFill="1" applyBorder="1" applyAlignment="1">
      <alignment horizontal="center"/>
    </xf>
    <xf numFmtId="0" fontId="38" fillId="41" borderId="0" xfId="7193" applyFont="1" applyFill="1" applyBorder="1" applyAlignment="1">
      <alignment horizontal="center"/>
    </xf>
    <xf numFmtId="0" fontId="38" fillId="33" borderId="76" xfId="7193" applyFont="1" applyFill="1" applyBorder="1" applyAlignment="1">
      <alignment horizontal="center"/>
    </xf>
    <xf numFmtId="0" fontId="40" fillId="41" borderId="3" xfId="7193" applyFont="1" applyFill="1" applyBorder="1" applyAlignment="1">
      <alignment horizontal="center"/>
    </xf>
    <xf numFmtId="0" fontId="40" fillId="41" borderId="59" xfId="7193" applyFont="1" applyFill="1" applyBorder="1" applyAlignment="1">
      <alignment horizontal="center"/>
    </xf>
    <xf numFmtId="9" fontId="52" fillId="41" borderId="64" xfId="7193" applyNumberFormat="1" applyFont="1" applyFill="1" applyBorder="1" applyAlignment="1">
      <alignment horizontal="center"/>
    </xf>
    <xf numFmtId="0" fontId="40" fillId="41" borderId="79" xfId="7193" applyFont="1" applyFill="1" applyBorder="1" applyAlignment="1">
      <alignment horizontal="center"/>
    </xf>
    <xf numFmtId="0" fontId="40" fillId="41" borderId="73" xfId="7193" applyFont="1" applyFill="1" applyBorder="1" applyAlignment="1">
      <alignment horizontal="center"/>
    </xf>
    <xf numFmtId="9" fontId="52" fillId="41" borderId="77" xfId="7193" applyNumberFormat="1" applyFont="1" applyFill="1" applyBorder="1" applyAlignment="1">
      <alignment horizontal="center"/>
    </xf>
    <xf numFmtId="0" fontId="40" fillId="0" borderId="76" xfId="7193" applyFont="1" applyFill="1" applyBorder="1" applyAlignment="1">
      <alignment horizontal="right" wrapText="1"/>
    </xf>
    <xf numFmtId="0" fontId="40" fillId="0" borderId="1" xfId="7193" applyFont="1" applyFill="1" applyBorder="1"/>
    <xf numFmtId="0" fontId="40" fillId="0" borderId="1" xfId="7193" applyFont="1" applyFill="1" applyBorder="1" applyAlignment="1">
      <alignment horizontal="center"/>
    </xf>
    <xf numFmtId="9" fontId="52" fillId="30" borderId="1" xfId="7193" applyNumberFormat="1" applyFont="1" applyFill="1" applyBorder="1" applyAlignment="1">
      <alignment horizontal="center"/>
    </xf>
    <xf numFmtId="0" fontId="40" fillId="0" borderId="0" xfId="7193" applyFont="1" applyFill="1"/>
    <xf numFmtId="0" fontId="52" fillId="0" borderId="76" xfId="7193" applyFont="1" applyBorder="1" applyAlignment="1">
      <alignment vertical="center"/>
    </xf>
    <xf numFmtId="0" fontId="40" fillId="33" borderId="76" xfId="7193" applyFont="1" applyFill="1" applyBorder="1" applyAlignment="1">
      <alignment horizontal="center" vertical="center"/>
    </xf>
    <xf numFmtId="0" fontId="52" fillId="30" borderId="76" xfId="7193" applyFont="1" applyFill="1" applyBorder="1"/>
    <xf numFmtId="0" fontId="40" fillId="0" borderId="0" xfId="7193" applyFont="1" applyBorder="1" applyAlignment="1">
      <alignment horizontal="center"/>
    </xf>
    <xf numFmtId="0" fontId="52" fillId="0" borderId="0" xfId="7193" applyFont="1" applyFill="1" applyBorder="1"/>
    <xf numFmtId="0" fontId="40" fillId="0" borderId="0" xfId="7193" applyFont="1" applyFill="1" applyBorder="1" applyAlignment="1">
      <alignment horizontal="center"/>
    </xf>
    <xf numFmtId="0" fontId="50" fillId="40" borderId="0" xfId="7193" applyFont="1" applyFill="1" applyBorder="1" applyAlignment="1">
      <alignment horizontal="center"/>
    </xf>
    <xf numFmtId="0" fontId="41" fillId="40" borderId="0" xfId="7193" applyFont="1" applyFill="1" applyBorder="1"/>
    <xf numFmtId="0" fontId="50" fillId="0" borderId="0" xfId="7193" applyFont="1" applyFill="1"/>
    <xf numFmtId="0" fontId="50" fillId="0" borderId="0" xfId="7193" applyFont="1" applyFill="1" applyBorder="1" applyAlignment="1">
      <alignment horizontal="center"/>
    </xf>
    <xf numFmtId="0" fontId="41" fillId="0" borderId="0" xfId="7193" applyFont="1" applyFill="1" applyBorder="1"/>
    <xf numFmtId="0" fontId="50" fillId="0" borderId="0" xfId="7193" applyFont="1"/>
    <xf numFmtId="0" fontId="36" fillId="23" borderId="78" xfId="246" applyFont="1" applyFill="1" applyBorder="1" applyAlignment="1">
      <alignment horizontal="center" vertical="center" wrapText="1"/>
    </xf>
    <xf numFmtId="0" fontId="37" fillId="0" borderId="2" xfId="3108" applyFont="1" applyBorder="1" applyAlignment="1">
      <alignment horizontal="left" wrapText="1"/>
    </xf>
    <xf numFmtId="0" fontId="48" fillId="23" borderId="2" xfId="1305" applyFont="1" applyFill="1" applyBorder="1" applyAlignment="1">
      <alignment horizontal="center" vertical="center"/>
    </xf>
    <xf numFmtId="0" fontId="36" fillId="23" borderId="76" xfId="0" applyFont="1" applyFill="1" applyBorder="1" applyAlignment="1">
      <alignment horizontal="center" vertical="center" wrapText="1"/>
    </xf>
    <xf numFmtId="0" fontId="50" fillId="0" borderId="0" xfId="0" applyFont="1" applyFill="1"/>
    <xf numFmtId="0" fontId="36" fillId="23" borderId="76" xfId="0" applyFont="1" applyFill="1" applyBorder="1" applyAlignment="1">
      <alignment horizontal="center" vertical="center" wrapText="1"/>
    </xf>
    <xf numFmtId="0" fontId="36" fillId="22" borderId="76" xfId="0" applyFont="1" applyFill="1" applyBorder="1" applyAlignment="1">
      <alignment horizontal="center" vertical="center" wrapText="1"/>
    </xf>
    <xf numFmtId="1" fontId="36" fillId="23" borderId="76" xfId="0" applyNumberFormat="1" applyFont="1" applyFill="1" applyBorder="1" applyAlignment="1">
      <alignment horizontal="center" vertical="center"/>
    </xf>
    <xf numFmtId="0" fontId="36" fillId="23" borderId="78" xfId="246" applyFont="1" applyFill="1" applyBorder="1" applyAlignment="1">
      <alignment vertical="center" wrapText="1"/>
    </xf>
    <xf numFmtId="0" fontId="36" fillId="21" borderId="76" xfId="246" applyFont="1" applyFill="1" applyBorder="1" applyAlignment="1">
      <alignment horizontal="center" vertical="center" wrapText="1"/>
    </xf>
    <xf numFmtId="3" fontId="36" fillId="21" borderId="2" xfId="261" applyNumberFormat="1" applyFont="1" applyFill="1" applyBorder="1" applyAlignment="1">
      <alignment horizontal="center" vertical="center"/>
    </xf>
    <xf numFmtId="0" fontId="36" fillId="42" borderId="76" xfId="246" applyFont="1" applyFill="1" applyBorder="1" applyAlignment="1">
      <alignment horizontal="center" vertical="center" wrapText="1"/>
    </xf>
    <xf numFmtId="3" fontId="36" fillId="42" borderId="2" xfId="261" applyNumberFormat="1" applyFont="1" applyFill="1" applyBorder="1" applyAlignment="1">
      <alignment horizontal="center" vertical="center"/>
    </xf>
    <xf numFmtId="1" fontId="36" fillId="23" borderId="76" xfId="215" applyNumberFormat="1" applyFont="1" applyFill="1" applyBorder="1" applyAlignment="1">
      <alignment horizontal="center"/>
    </xf>
    <xf numFmtId="3" fontId="38" fillId="0" borderId="2" xfId="256" applyNumberFormat="1" applyFont="1" applyBorder="1" applyAlignment="1">
      <alignment horizontal="center"/>
    </xf>
    <xf numFmtId="1" fontId="38" fillId="0" borderId="2" xfId="215" applyNumberFormat="1" applyFont="1" applyFill="1" applyBorder="1" applyAlignment="1">
      <alignment horizontal="center"/>
    </xf>
    <xf numFmtId="3" fontId="38" fillId="0" borderId="2" xfId="256" applyNumberFormat="1" applyFont="1" applyFill="1" applyBorder="1" applyAlignment="1">
      <alignment horizontal="center"/>
    </xf>
    <xf numFmtId="3" fontId="36" fillId="23" borderId="2" xfId="256" applyNumberFormat="1" applyFont="1" applyFill="1" applyBorder="1" applyAlignment="1">
      <alignment horizontal="center"/>
    </xf>
    <xf numFmtId="0" fontId="36" fillId="42" borderId="2" xfId="246" applyFont="1" applyFill="1" applyBorder="1" applyAlignment="1">
      <alignment horizontal="right"/>
    </xf>
    <xf numFmtId="3" fontId="36" fillId="42" borderId="76" xfId="256" applyNumberFormat="1" applyFont="1" applyFill="1" applyBorder="1" applyAlignment="1">
      <alignment horizontal="center"/>
    </xf>
    <xf numFmtId="3" fontId="36" fillId="42" borderId="2" xfId="256" applyNumberFormat="1" applyFont="1" applyFill="1" applyBorder="1" applyAlignment="1">
      <alignment horizontal="center"/>
    </xf>
    <xf numFmtId="0" fontId="36" fillId="21" borderId="2" xfId="0" applyFont="1" applyFill="1" applyBorder="1" applyAlignment="1">
      <alignment horizontal="center" vertical="center" wrapText="1"/>
    </xf>
    <xf numFmtId="0" fontId="36" fillId="42" borderId="2" xfId="0" applyFont="1" applyFill="1" applyBorder="1" applyAlignment="1">
      <alignment horizontal="center" vertical="center" wrapText="1"/>
    </xf>
    <xf numFmtId="3" fontId="36" fillId="21" borderId="2" xfId="256" applyNumberFormat="1" applyFont="1" applyFill="1" applyBorder="1" applyAlignment="1">
      <alignment horizontal="center"/>
    </xf>
    <xf numFmtId="3" fontId="38" fillId="45" borderId="67" xfId="222" applyNumberFormat="1" applyFont="1" applyFill="1" applyBorder="1" applyAlignment="1">
      <alignment horizontal="center" vertical="center" wrapText="1"/>
    </xf>
    <xf numFmtId="0" fontId="40" fillId="45" borderId="68" xfId="222" applyNumberFormat="1" applyFont="1" applyFill="1" applyBorder="1" applyAlignment="1">
      <alignment horizontal="center"/>
    </xf>
    <xf numFmtId="3" fontId="38" fillId="45" borderId="5" xfId="222" applyNumberFormat="1" applyFont="1" applyFill="1" applyBorder="1" applyAlignment="1">
      <alignment horizontal="center" vertical="center" wrapText="1"/>
    </xf>
    <xf numFmtId="0" fontId="40" fillId="45" borderId="62" xfId="222" applyNumberFormat="1" applyFont="1" applyFill="1" applyBorder="1" applyAlignment="1">
      <alignment horizontal="center"/>
    </xf>
    <xf numFmtId="0" fontId="48" fillId="45" borderId="5" xfId="222" applyNumberFormat="1" applyFont="1" applyFill="1" applyBorder="1" applyAlignment="1">
      <alignment horizontal="center" wrapText="1"/>
    </xf>
    <xf numFmtId="0" fontId="48" fillId="45" borderId="62" xfId="222" applyNumberFormat="1" applyFont="1" applyFill="1" applyBorder="1" applyAlignment="1">
      <alignment horizontal="center" wrapText="1"/>
    </xf>
    <xf numFmtId="0" fontId="48" fillId="45" borderId="3" xfId="222" applyNumberFormat="1" applyFont="1" applyFill="1" applyBorder="1" applyAlignment="1">
      <alignment horizontal="center"/>
    </xf>
    <xf numFmtId="0" fontId="48" fillId="45" borderId="64" xfId="222" applyNumberFormat="1" applyFont="1" applyFill="1" applyBorder="1" applyAlignment="1">
      <alignment horizontal="center"/>
    </xf>
    <xf numFmtId="3" fontId="38" fillId="45" borderId="79" xfId="222" applyNumberFormat="1" applyFont="1" applyFill="1" applyBorder="1" applyAlignment="1">
      <alignment horizontal="center" vertical="center" wrapText="1"/>
    </xf>
    <xf numFmtId="0" fontId="40" fillId="45" borderId="77" xfId="222" applyNumberFormat="1" applyFont="1" applyFill="1" applyBorder="1" applyAlignment="1">
      <alignment horizontal="center"/>
    </xf>
    <xf numFmtId="0" fontId="40" fillId="45" borderId="67" xfId="222" applyNumberFormat="1" applyFont="1" applyFill="1" applyBorder="1" applyAlignment="1">
      <alignment horizontal="center"/>
    </xf>
    <xf numFmtId="0" fontId="40" fillId="45" borderId="5" xfId="222" applyNumberFormat="1" applyFont="1" applyFill="1" applyBorder="1" applyAlignment="1">
      <alignment horizontal="center"/>
    </xf>
    <xf numFmtId="0" fontId="48" fillId="22" borderId="2" xfId="1305" applyFont="1" applyFill="1" applyBorder="1" applyAlignment="1">
      <alignment horizontal="center"/>
    </xf>
    <xf numFmtId="0" fontId="48" fillId="22" borderId="2" xfId="1305" applyFont="1" applyFill="1" applyBorder="1" applyAlignment="1">
      <alignment horizontal="center" vertical="center"/>
    </xf>
    <xf numFmtId="0" fontId="37" fillId="22" borderId="2" xfId="1305" applyFont="1" applyFill="1" applyBorder="1" applyAlignment="1">
      <alignment horizontal="center" vertical="center"/>
    </xf>
    <xf numFmtId="0" fontId="48" fillId="42" borderId="2" xfId="1305" applyFont="1" applyFill="1" applyBorder="1" applyAlignment="1">
      <alignment horizontal="center"/>
    </xf>
    <xf numFmtId="0" fontId="48" fillId="42" borderId="2" xfId="1305" applyFont="1" applyFill="1" applyBorder="1" applyAlignment="1">
      <alignment horizontal="center" vertical="center"/>
    </xf>
    <xf numFmtId="0" fontId="37" fillId="42" borderId="2" xfId="1305" applyFont="1" applyFill="1" applyBorder="1" applyAlignment="1">
      <alignment horizontal="center" vertical="center"/>
    </xf>
    <xf numFmtId="0" fontId="41" fillId="0" borderId="0" xfId="0" applyFont="1"/>
    <xf numFmtId="0" fontId="40" fillId="0" borderId="79" xfId="7193" applyFont="1" applyFill="1" applyBorder="1" applyAlignment="1">
      <alignment horizontal="center"/>
    </xf>
    <xf numFmtId="0" fontId="40" fillId="22" borderId="2" xfId="3103" applyFont="1" applyFill="1" applyBorder="1" applyAlignment="1">
      <alignment horizontal="right" wrapText="1"/>
    </xf>
    <xf numFmtId="0" fontId="40" fillId="22" borderId="2" xfId="3103" applyFont="1" applyFill="1" applyBorder="1" applyAlignment="1">
      <alignment horizontal="center" wrapText="1"/>
    </xf>
    <xf numFmtId="0" fontId="62" fillId="39" borderId="0" xfId="0" applyFont="1" applyFill="1"/>
    <xf numFmtId="0" fontId="62" fillId="46" borderId="0" xfId="0" applyFont="1" applyFill="1"/>
    <xf numFmtId="0" fontId="36" fillId="22" borderId="79" xfId="0" applyFont="1" applyFill="1" applyBorder="1" applyAlignment="1">
      <alignment horizontal="center" vertical="center" wrapText="1"/>
    </xf>
    <xf numFmtId="0" fontId="36" fillId="22" borderId="77" xfId="0" applyFont="1" applyFill="1" applyBorder="1" applyAlignment="1">
      <alignment horizontal="center" vertical="center" wrapText="1"/>
    </xf>
    <xf numFmtId="0" fontId="36" fillId="42" borderId="79" xfId="0" applyFont="1" applyFill="1" applyBorder="1" applyAlignment="1">
      <alignment horizontal="center" vertical="center" wrapText="1"/>
    </xf>
    <xf numFmtId="0" fontId="36" fillId="42" borderId="77" xfId="0" applyFont="1" applyFill="1" applyBorder="1" applyAlignment="1">
      <alignment horizontal="center" vertical="center" wrapText="1"/>
    </xf>
    <xf numFmtId="0" fontId="36" fillId="21" borderId="79" xfId="0" applyFont="1" applyFill="1" applyBorder="1" applyAlignment="1">
      <alignment horizontal="center" vertical="center" wrapText="1"/>
    </xf>
    <xf numFmtId="0" fontId="36" fillId="21" borderId="77" xfId="0" applyFont="1" applyFill="1" applyBorder="1" applyAlignment="1">
      <alignment horizontal="center" vertical="center" wrapText="1"/>
    </xf>
    <xf numFmtId="3" fontId="66" fillId="0" borderId="2" xfId="256" applyNumberFormat="1" applyFont="1" applyFill="1" applyBorder="1" applyAlignment="1">
      <alignment horizontal="center"/>
    </xf>
    <xf numFmtId="0" fontId="38" fillId="21" borderId="2" xfId="0" applyFont="1" applyFill="1" applyBorder="1" applyAlignment="1">
      <alignment horizontal="center" vertical="center"/>
    </xf>
    <xf numFmtId="3" fontId="38" fillId="37" borderId="2" xfId="256" applyNumberFormat="1" applyFont="1" applyFill="1" applyBorder="1" applyAlignment="1">
      <alignment horizontal="center"/>
    </xf>
    <xf numFmtId="0" fontId="38" fillId="28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6" fillId="22" borderId="2" xfId="0" applyFont="1" applyFill="1" applyBorder="1" applyAlignment="1">
      <alignment horizontal="right"/>
    </xf>
    <xf numFmtId="1" fontId="38" fillId="0" borderId="2" xfId="0" applyNumberFormat="1" applyFont="1" applyBorder="1"/>
    <xf numFmtId="1" fontId="38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36" fillId="22" borderId="2" xfId="0" applyNumberFormat="1" applyFont="1" applyFill="1" applyBorder="1" applyAlignment="1">
      <alignment horizontal="right"/>
    </xf>
    <xf numFmtId="1" fontId="38" fillId="0" borderId="2" xfId="0" applyNumberFormat="1" applyFont="1" applyBorder="1" applyAlignment="1">
      <alignment horizontal="left"/>
    </xf>
    <xf numFmtId="1" fontId="36" fillId="23" borderId="2" xfId="0" applyNumberFormat="1" applyFont="1" applyFill="1" applyBorder="1" applyAlignment="1">
      <alignment horizontal="right"/>
    </xf>
    <xf numFmtId="0" fontId="36" fillId="47" borderId="2" xfId="0" applyFont="1" applyFill="1" applyBorder="1" applyAlignment="1">
      <alignment horizontal="center" vertical="center" wrapText="1"/>
    </xf>
    <xf numFmtId="0" fontId="38" fillId="47" borderId="0" xfId="0" applyFont="1" applyFill="1"/>
    <xf numFmtId="0" fontId="38" fillId="48" borderId="0" xfId="0" applyFont="1" applyFill="1"/>
    <xf numFmtId="1" fontId="36" fillId="48" borderId="2" xfId="0" applyNumberFormat="1" applyFont="1" applyFill="1" applyBorder="1" applyAlignment="1">
      <alignment horizontal="center" vertical="center" wrapText="1"/>
    </xf>
    <xf numFmtId="0" fontId="36" fillId="49" borderId="2" xfId="0" applyFont="1" applyFill="1" applyBorder="1" applyAlignment="1">
      <alignment horizontal="center" vertical="center" wrapText="1"/>
    </xf>
    <xf numFmtId="1" fontId="36" fillId="49" borderId="2" xfId="0" applyNumberFormat="1" applyFont="1" applyFill="1" applyBorder="1" applyAlignment="1">
      <alignment horizontal="center" vertical="center" wrapText="1"/>
    </xf>
    <xf numFmtId="0" fontId="40" fillId="50" borderId="78" xfId="7193" applyFont="1" applyFill="1" applyBorder="1" applyAlignment="1">
      <alignment horizontal="center" vertical="center" wrapText="1"/>
    </xf>
    <xf numFmtId="0" fontId="48" fillId="49" borderId="2" xfId="3113" applyFont="1" applyFill="1" applyBorder="1" applyAlignment="1">
      <alignment horizontal="center"/>
    </xf>
    <xf numFmtId="0" fontId="48" fillId="49" borderId="4" xfId="3113" applyFont="1" applyFill="1" applyBorder="1" applyAlignment="1">
      <alignment horizontal="center"/>
    </xf>
    <xf numFmtId="0" fontId="56" fillId="0" borderId="2" xfId="0" applyFont="1" applyBorder="1" applyAlignment="1">
      <alignment horizontal="center" vertical="center"/>
    </xf>
    <xf numFmtId="176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/>
    </xf>
    <xf numFmtId="176" fontId="38" fillId="2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6" fillId="0" borderId="2" xfId="0" applyFont="1" applyFill="1" applyBorder="1" applyAlignment="1">
      <alignment horizontal="center" vertical="center"/>
    </xf>
    <xf numFmtId="0" fontId="38" fillId="38" borderId="2" xfId="0" applyFont="1" applyFill="1" applyBorder="1" applyAlignment="1">
      <alignment horizontal="center" vertical="center"/>
    </xf>
    <xf numFmtId="0" fontId="74" fillId="0" borderId="0" xfId="0" applyFont="1" applyAlignment="1"/>
    <xf numFmtId="0" fontId="56" fillId="28" borderId="2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/>
    </xf>
    <xf numFmtId="0" fontId="2" fillId="0" borderId="0" xfId="7195"/>
    <xf numFmtId="0" fontId="2" fillId="22" borderId="2" xfId="7195" applyFill="1" applyBorder="1" applyAlignment="1">
      <alignment horizontal="center"/>
    </xf>
    <xf numFmtId="0" fontId="2" fillId="0" borderId="2" xfId="7195" applyBorder="1"/>
    <xf numFmtId="0" fontId="2" fillId="22" borderId="2" xfId="7195" applyFill="1" applyBorder="1"/>
    <xf numFmtId="0" fontId="36" fillId="23" borderId="2" xfId="0" applyFont="1" applyFill="1" applyBorder="1" applyAlignment="1">
      <alignment horizontal="center"/>
    </xf>
    <xf numFmtId="0" fontId="36" fillId="23" borderId="2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 vertical="center" wrapText="1"/>
    </xf>
    <xf numFmtId="0" fontId="36" fillId="23" borderId="2" xfId="0" applyFont="1" applyFill="1" applyBorder="1" applyAlignment="1">
      <alignment horizontal="right"/>
    </xf>
    <xf numFmtId="0" fontId="52" fillId="0" borderId="0" xfId="7195" applyFont="1"/>
    <xf numFmtId="0" fontId="40" fillId="0" borderId="0" xfId="7195" applyFont="1"/>
    <xf numFmtId="0" fontId="40" fillId="22" borderId="2" xfId="7195" applyFont="1" applyFill="1" applyBorder="1" applyAlignment="1">
      <alignment horizontal="center"/>
    </xf>
    <xf numFmtId="0" fontId="40" fillId="0" borderId="2" xfId="7195" applyFont="1" applyBorder="1"/>
    <xf numFmtId="0" fontId="40" fillId="22" borderId="2" xfId="7195" applyFont="1" applyFill="1" applyBorder="1"/>
    <xf numFmtId="0" fontId="36" fillId="22" borderId="79" xfId="0" applyFont="1" applyFill="1" applyBorder="1" applyAlignment="1">
      <alignment horizontal="center" vertical="center" wrapText="1"/>
    </xf>
    <xf numFmtId="0" fontId="36" fillId="22" borderId="77" xfId="0" applyFont="1" applyFill="1" applyBorder="1" applyAlignment="1">
      <alignment horizontal="center" vertical="center" wrapText="1"/>
    </xf>
    <xf numFmtId="0" fontId="36" fillId="21" borderId="79" xfId="0" applyFont="1" applyFill="1" applyBorder="1" applyAlignment="1">
      <alignment horizontal="center" vertical="center" wrapText="1"/>
    </xf>
    <xf numFmtId="0" fontId="36" fillId="21" borderId="77" xfId="0" applyFont="1" applyFill="1" applyBorder="1" applyAlignment="1">
      <alignment horizontal="center" vertical="center" wrapText="1"/>
    </xf>
    <xf numFmtId="0" fontId="36" fillId="42" borderId="79" xfId="0" applyFont="1" applyFill="1" applyBorder="1" applyAlignment="1">
      <alignment horizontal="center" vertical="center" wrapText="1"/>
    </xf>
    <xf numFmtId="0" fontId="36" fillId="42" borderId="77" xfId="0" applyFont="1" applyFill="1" applyBorder="1" applyAlignment="1">
      <alignment horizontal="center" vertical="center" wrapText="1"/>
    </xf>
    <xf numFmtId="0" fontId="36" fillId="42" borderId="4" xfId="246" applyFont="1" applyFill="1" applyBorder="1" applyAlignment="1">
      <alignment horizontal="center" vertical="center" wrapText="1"/>
    </xf>
    <xf numFmtId="0" fontId="36" fillId="42" borderId="73" xfId="246" applyFont="1" applyFill="1" applyBorder="1" applyAlignment="1">
      <alignment horizontal="center" vertical="center" wrapText="1"/>
    </xf>
    <xf numFmtId="0" fontId="36" fillId="23" borderId="79" xfId="246" applyFont="1" applyFill="1" applyBorder="1" applyAlignment="1">
      <alignment horizontal="center" vertical="center" wrapText="1"/>
    </xf>
    <xf numFmtId="0" fontId="36" fillId="23" borderId="73" xfId="246" applyFont="1" applyFill="1" applyBorder="1" applyAlignment="1">
      <alignment horizontal="center" vertical="center" wrapText="1"/>
    </xf>
    <xf numFmtId="0" fontId="36" fillId="23" borderId="77" xfId="246" applyFont="1" applyFill="1" applyBorder="1" applyAlignment="1">
      <alignment horizontal="center" vertical="center" wrapText="1"/>
    </xf>
    <xf numFmtId="0" fontId="36" fillId="22" borderId="79" xfId="246" applyFont="1" applyFill="1" applyBorder="1" applyAlignment="1">
      <alignment horizontal="center" vertical="center" wrapText="1"/>
    </xf>
    <xf numFmtId="0" fontId="36" fillId="22" borderId="73" xfId="246" applyFont="1" applyFill="1" applyBorder="1" applyAlignment="1">
      <alignment horizontal="center" vertical="center" wrapText="1"/>
    </xf>
    <xf numFmtId="0" fontId="36" fillId="22" borderId="77" xfId="246" applyFont="1" applyFill="1" applyBorder="1" applyAlignment="1">
      <alignment horizontal="center" vertical="center" wrapText="1"/>
    </xf>
    <xf numFmtId="0" fontId="36" fillId="21" borderId="79" xfId="246" applyFont="1" applyFill="1" applyBorder="1" applyAlignment="1">
      <alignment horizontal="center" vertical="center" wrapText="1"/>
    </xf>
    <xf numFmtId="0" fontId="36" fillId="21" borderId="73" xfId="246" applyFont="1" applyFill="1" applyBorder="1" applyAlignment="1">
      <alignment horizontal="center" vertical="center" wrapText="1"/>
    </xf>
    <xf numFmtId="0" fontId="36" fillId="21" borderId="77" xfId="246" applyFont="1" applyFill="1" applyBorder="1" applyAlignment="1">
      <alignment horizontal="center" vertical="center" wrapText="1"/>
    </xf>
    <xf numFmtId="0" fontId="36" fillId="42" borderId="79" xfId="246" applyFont="1" applyFill="1" applyBorder="1" applyAlignment="1">
      <alignment horizontal="center" vertical="center" wrapText="1"/>
    </xf>
    <xf numFmtId="0" fontId="36" fillId="42" borderId="77" xfId="246" applyFont="1" applyFill="1" applyBorder="1" applyAlignment="1">
      <alignment horizontal="center" vertical="center" wrapText="1"/>
    </xf>
    <xf numFmtId="0" fontId="36" fillId="23" borderId="78" xfId="246" applyFont="1" applyFill="1" applyBorder="1" applyAlignment="1">
      <alignment horizontal="center" vertical="center" wrapText="1"/>
    </xf>
    <xf numFmtId="0" fontId="36" fillId="23" borderId="65" xfId="246" applyFont="1" applyFill="1" applyBorder="1" applyAlignment="1">
      <alignment horizontal="center" vertical="center" wrapText="1"/>
    </xf>
    <xf numFmtId="0" fontId="36" fillId="23" borderId="1" xfId="246" applyFont="1" applyFill="1" applyBorder="1" applyAlignment="1">
      <alignment horizontal="center" vertical="center" wrapText="1"/>
    </xf>
    <xf numFmtId="0" fontId="36" fillId="23" borderId="4" xfId="246" applyFont="1" applyFill="1" applyBorder="1" applyAlignment="1">
      <alignment horizontal="center" vertical="center" wrapText="1"/>
    </xf>
    <xf numFmtId="0" fontId="36" fillId="23" borderId="53" xfId="246" applyFont="1" applyFill="1" applyBorder="1" applyAlignment="1">
      <alignment horizontal="center" vertical="center" wrapText="1"/>
    </xf>
    <xf numFmtId="0" fontId="36" fillId="22" borderId="4" xfId="246" applyFont="1" applyFill="1" applyBorder="1" applyAlignment="1">
      <alignment horizontal="center" vertical="center" wrapText="1"/>
    </xf>
    <xf numFmtId="0" fontId="36" fillId="22" borderId="53" xfId="246" applyFont="1" applyFill="1" applyBorder="1" applyAlignment="1">
      <alignment horizontal="center" vertical="center" wrapText="1"/>
    </xf>
    <xf numFmtId="0" fontId="36" fillId="21" borderId="4" xfId="246" applyFont="1" applyFill="1" applyBorder="1" applyAlignment="1">
      <alignment horizontal="center" vertical="center" wrapText="1"/>
    </xf>
    <xf numFmtId="0" fontId="36" fillId="21" borderId="53" xfId="246" applyFont="1" applyFill="1" applyBorder="1" applyAlignment="1">
      <alignment horizontal="center" vertical="center" wrapText="1"/>
    </xf>
    <xf numFmtId="0" fontId="40" fillId="22" borderId="2" xfId="7195" applyFont="1" applyFill="1" applyBorder="1" applyAlignment="1">
      <alignment horizontal="center"/>
    </xf>
    <xf numFmtId="0" fontId="37" fillId="0" borderId="2" xfId="3108" applyFont="1" applyBorder="1" applyAlignment="1">
      <alignment horizontal="left" vertical="center" wrapText="1"/>
    </xf>
    <xf numFmtId="0" fontId="37" fillId="0" borderId="2" xfId="3108" applyFont="1" applyBorder="1" applyAlignment="1">
      <alignment horizontal="left" wrapText="1"/>
    </xf>
    <xf numFmtId="0" fontId="36" fillId="23" borderId="78" xfId="0" applyFont="1" applyFill="1" applyBorder="1" applyAlignment="1">
      <alignment horizontal="center" vertical="center" wrapText="1"/>
    </xf>
    <xf numFmtId="0" fontId="36" fillId="23" borderId="1" xfId="0" applyFont="1" applyFill="1" applyBorder="1" applyAlignment="1">
      <alignment horizontal="center" vertical="center" wrapText="1"/>
    </xf>
    <xf numFmtId="0" fontId="36" fillId="21" borderId="2" xfId="0" applyFont="1" applyFill="1" applyBorder="1" applyAlignment="1">
      <alignment horizontal="center" vertical="center" wrapText="1"/>
    </xf>
    <xf numFmtId="0" fontId="36" fillId="42" borderId="2" xfId="0" applyFont="1" applyFill="1" applyBorder="1" applyAlignment="1">
      <alignment horizontal="center" vertical="center" wrapText="1"/>
    </xf>
    <xf numFmtId="0" fontId="36" fillId="42" borderId="2" xfId="246" applyFont="1" applyFill="1" applyBorder="1" applyAlignment="1">
      <alignment horizontal="center" vertical="center" wrapText="1"/>
    </xf>
    <xf numFmtId="0" fontId="48" fillId="23" borderId="78" xfId="3108" applyFont="1" applyFill="1" applyBorder="1" applyAlignment="1">
      <alignment horizontal="center" vertical="center"/>
    </xf>
    <xf numFmtId="0" fontId="48" fillId="23" borderId="65" xfId="3108" applyFont="1" applyFill="1" applyBorder="1" applyAlignment="1">
      <alignment horizontal="center" vertical="center"/>
    </xf>
    <xf numFmtId="0" fontId="48" fillId="23" borderId="1" xfId="3108" applyFont="1" applyFill="1" applyBorder="1" applyAlignment="1">
      <alignment horizontal="center" vertical="center"/>
    </xf>
    <xf numFmtId="0" fontId="48" fillId="22" borderId="4" xfId="1305" applyFont="1" applyFill="1" applyBorder="1" applyAlignment="1">
      <alignment horizontal="center"/>
    </xf>
    <xf numFmtId="0" fontId="48" fillId="22" borderId="73" xfId="1305" applyFont="1" applyFill="1" applyBorder="1" applyAlignment="1">
      <alignment horizontal="center"/>
    </xf>
    <xf numFmtId="0" fontId="48" fillId="22" borderId="53" xfId="1305" applyFont="1" applyFill="1" applyBorder="1" applyAlignment="1">
      <alignment horizontal="center"/>
    </xf>
    <xf numFmtId="0" fontId="48" fillId="23" borderId="2" xfId="1305" applyFont="1" applyFill="1" applyBorder="1" applyAlignment="1">
      <alignment horizontal="center" vertical="center"/>
    </xf>
    <xf numFmtId="0" fontId="48" fillId="23" borderId="4" xfId="1305" applyFont="1" applyFill="1" applyBorder="1" applyAlignment="1">
      <alignment horizontal="center"/>
    </xf>
    <xf numFmtId="0" fontId="48" fillId="23" borderId="73" xfId="1305" applyFont="1" applyFill="1" applyBorder="1" applyAlignment="1">
      <alignment horizontal="center"/>
    </xf>
    <xf numFmtId="0" fontId="48" fillId="23" borderId="53" xfId="1305" applyFont="1" applyFill="1" applyBorder="1" applyAlignment="1">
      <alignment horizontal="center"/>
    </xf>
    <xf numFmtId="0" fontId="48" fillId="42" borderId="4" xfId="1305" applyFont="1" applyFill="1" applyBorder="1" applyAlignment="1">
      <alignment horizontal="center"/>
    </xf>
    <xf numFmtId="0" fontId="48" fillId="42" borderId="73" xfId="1305" applyFont="1" applyFill="1" applyBorder="1" applyAlignment="1">
      <alignment horizontal="center"/>
    </xf>
    <xf numFmtId="0" fontId="48" fillId="42" borderId="53" xfId="1305" applyFont="1" applyFill="1" applyBorder="1" applyAlignment="1">
      <alignment horizontal="center"/>
    </xf>
    <xf numFmtId="0" fontId="48" fillId="23" borderId="6" xfId="3106" applyFont="1" applyFill="1" applyBorder="1" applyAlignment="1">
      <alignment horizontal="center" vertical="center" wrapText="1"/>
    </xf>
    <xf numFmtId="0" fontId="48" fillId="23" borderId="1" xfId="3106" applyFont="1" applyFill="1" applyBorder="1" applyAlignment="1">
      <alignment horizontal="center" vertical="center" wrapText="1"/>
    </xf>
    <xf numFmtId="0" fontId="48" fillId="23" borderId="2" xfId="3106" applyFont="1" applyFill="1" applyBorder="1" applyAlignment="1">
      <alignment horizontal="center"/>
    </xf>
    <xf numFmtId="0" fontId="48" fillId="22" borderId="2" xfId="3106" applyFont="1" applyFill="1" applyBorder="1" applyAlignment="1">
      <alignment horizontal="center"/>
    </xf>
    <xf numFmtId="0" fontId="36" fillId="23" borderId="79" xfId="0" applyFont="1" applyFill="1" applyBorder="1" applyAlignment="1">
      <alignment horizontal="center"/>
    </xf>
    <xf numFmtId="0" fontId="36" fillId="23" borderId="73" xfId="0" applyFont="1" applyFill="1" applyBorder="1" applyAlignment="1">
      <alignment horizontal="center"/>
    </xf>
    <xf numFmtId="0" fontId="36" fillId="23" borderId="77" xfId="0" applyFont="1" applyFill="1" applyBorder="1" applyAlignment="1">
      <alignment horizontal="center"/>
    </xf>
    <xf numFmtId="0" fontId="36" fillId="23" borderId="2" xfId="0" applyFont="1" applyFill="1" applyBorder="1" applyAlignment="1">
      <alignment horizontal="center"/>
    </xf>
    <xf numFmtId="0" fontId="36" fillId="23" borderId="78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 wrapText="1"/>
    </xf>
    <xf numFmtId="0" fontId="36" fillId="22" borderId="2" xfId="0" applyFont="1" applyFill="1" applyBorder="1" applyAlignment="1">
      <alignment horizontal="center" wrapText="1"/>
    </xf>
    <xf numFmtId="0" fontId="36" fillId="23" borderId="6" xfId="0" applyFont="1" applyFill="1" applyBorder="1" applyAlignment="1">
      <alignment horizontal="center" vertical="center" wrapText="1"/>
    </xf>
    <xf numFmtId="0" fontId="36" fillId="23" borderId="65" xfId="0" applyFont="1" applyFill="1" applyBorder="1" applyAlignment="1">
      <alignment horizontal="center" vertical="center" wrapText="1"/>
    </xf>
    <xf numFmtId="0" fontId="2" fillId="22" borderId="2" xfId="7195" applyFill="1" applyBorder="1" applyAlignment="1">
      <alignment horizontal="center" wrapText="1"/>
    </xf>
    <xf numFmtId="0" fontId="38" fillId="22" borderId="2" xfId="0" applyFont="1" applyFill="1" applyBorder="1" applyAlignment="1">
      <alignment horizontal="center"/>
    </xf>
    <xf numFmtId="0" fontId="38" fillId="22" borderId="2" xfId="0" applyFont="1" applyFill="1" applyBorder="1" applyAlignment="1">
      <alignment horizontal="center" wrapText="1"/>
    </xf>
    <xf numFmtId="1" fontId="36" fillId="48" borderId="2" xfId="0" applyNumberFormat="1" applyFont="1" applyFill="1" applyBorder="1" applyAlignment="1">
      <alignment horizontal="center"/>
    </xf>
    <xf numFmtId="0" fontId="36" fillId="49" borderId="2" xfId="0" applyFont="1" applyFill="1" applyBorder="1" applyAlignment="1">
      <alignment horizontal="center"/>
    </xf>
    <xf numFmtId="0" fontId="36" fillId="47" borderId="2" xfId="0" applyFont="1" applyFill="1" applyBorder="1" applyAlignment="1">
      <alignment horizontal="center"/>
    </xf>
    <xf numFmtId="1" fontId="36" fillId="49" borderId="2" xfId="0" applyNumberFormat="1" applyFont="1" applyFill="1" applyBorder="1" applyAlignment="1">
      <alignment horizontal="center"/>
    </xf>
    <xf numFmtId="1" fontId="36" fillId="48" borderId="2" xfId="0" applyNumberFormat="1" applyFont="1" applyFill="1" applyBorder="1" applyAlignment="1">
      <alignment horizontal="center" vertical="center"/>
    </xf>
    <xf numFmtId="0" fontId="36" fillId="47" borderId="2" xfId="0" applyFont="1" applyFill="1" applyBorder="1" applyAlignment="1">
      <alignment horizontal="center" vertical="center"/>
    </xf>
    <xf numFmtId="0" fontId="36" fillId="23" borderId="2" xfId="0" applyFont="1" applyFill="1" applyBorder="1" applyAlignment="1">
      <alignment horizontal="center" vertical="center"/>
    </xf>
    <xf numFmtId="0" fontId="36" fillId="23" borderId="76" xfId="0" applyFont="1" applyFill="1" applyBorder="1" applyAlignment="1">
      <alignment horizontal="center" vertical="center" wrapText="1"/>
    </xf>
    <xf numFmtId="0" fontId="36" fillId="22" borderId="76" xfId="0" applyFont="1" applyFill="1" applyBorder="1" applyAlignment="1">
      <alignment horizontal="center" vertical="center" wrapText="1"/>
    </xf>
    <xf numFmtId="0" fontId="36" fillId="39" borderId="76" xfId="0" applyFont="1" applyFill="1" applyBorder="1" applyAlignment="1">
      <alignment horizontal="center" vertical="center" wrapText="1"/>
    </xf>
    <xf numFmtId="0" fontId="36" fillId="46" borderId="76" xfId="0" applyFont="1" applyFill="1" applyBorder="1" applyAlignment="1">
      <alignment horizontal="center" vertical="center" wrapText="1"/>
    </xf>
    <xf numFmtId="0" fontId="52" fillId="44" borderId="79" xfId="7193" applyFont="1" applyFill="1" applyBorder="1" applyAlignment="1">
      <alignment horizontal="center" wrapText="1"/>
    </xf>
    <xf numFmtId="0" fontId="52" fillId="44" borderId="73" xfId="7193" applyFont="1" applyFill="1" applyBorder="1" applyAlignment="1">
      <alignment horizontal="center" wrapText="1"/>
    </xf>
    <xf numFmtId="0" fontId="52" fillId="44" borderId="77" xfId="7193" applyFont="1" applyFill="1" applyBorder="1" applyAlignment="1">
      <alignment horizontal="center" wrapText="1"/>
    </xf>
    <xf numFmtId="0" fontId="73" fillId="0" borderId="0" xfId="7193" applyFont="1" applyAlignment="1">
      <alignment horizontal="center"/>
    </xf>
    <xf numFmtId="0" fontId="52" fillId="0" borderId="0" xfId="7193" applyFont="1" applyAlignment="1">
      <alignment horizontal="center"/>
    </xf>
    <xf numFmtId="0" fontId="40" fillId="23" borderId="76" xfId="7193" applyFont="1" applyFill="1" applyBorder="1" applyAlignment="1">
      <alignment horizontal="center" vertical="center" wrapText="1"/>
    </xf>
    <xf numFmtId="0" fontId="52" fillId="23" borderId="79" xfId="7193" applyFont="1" applyFill="1" applyBorder="1" applyAlignment="1">
      <alignment horizontal="center" wrapText="1"/>
    </xf>
    <xf numFmtId="0" fontId="52" fillId="23" borderId="73" xfId="7193" applyFont="1" applyFill="1" applyBorder="1" applyAlignment="1">
      <alignment horizontal="center" wrapText="1"/>
    </xf>
    <xf numFmtId="0" fontId="52" fillId="23" borderId="77" xfId="7193" applyFont="1" applyFill="1" applyBorder="1" applyAlignment="1">
      <alignment horizontal="center" wrapText="1"/>
    </xf>
    <xf numFmtId="0" fontId="52" fillId="43" borderId="79" xfId="7193" applyFont="1" applyFill="1" applyBorder="1" applyAlignment="1">
      <alignment horizontal="center" wrapText="1"/>
    </xf>
    <xf numFmtId="0" fontId="52" fillId="43" borderId="73" xfId="7193" applyFont="1" applyFill="1" applyBorder="1" applyAlignment="1">
      <alignment horizontal="center" wrapText="1"/>
    </xf>
    <xf numFmtId="0" fontId="52" fillId="43" borderId="77" xfId="7193" applyFont="1" applyFill="1" applyBorder="1" applyAlignment="1">
      <alignment horizontal="center" wrapText="1"/>
    </xf>
    <xf numFmtId="0" fontId="52" fillId="0" borderId="76" xfId="7193" applyFont="1" applyBorder="1" applyAlignment="1">
      <alignment horizontal="center"/>
    </xf>
    <xf numFmtId="0" fontId="52" fillId="0" borderId="76" xfId="7193" applyFont="1" applyBorder="1" applyAlignment="1">
      <alignment horizontal="left" vertical="center" wrapText="1"/>
    </xf>
    <xf numFmtId="0" fontId="40" fillId="22" borderId="76" xfId="7193" applyFont="1" applyFill="1" applyBorder="1" applyAlignment="1">
      <alignment horizontal="center" wrapText="1"/>
    </xf>
    <xf numFmtId="0" fontId="40" fillId="0" borderId="79" xfId="7193" applyFont="1" applyBorder="1" applyAlignment="1">
      <alignment horizontal="center" vertical="top" wrapText="1"/>
    </xf>
    <xf numFmtId="0" fontId="40" fillId="0" borderId="77" xfId="7193" applyFont="1" applyBorder="1" applyAlignment="1">
      <alignment horizontal="center" vertical="top" wrapText="1"/>
    </xf>
    <xf numFmtId="0" fontId="40" fillId="31" borderId="76" xfId="7193" applyFont="1" applyFill="1" applyBorder="1" applyAlignment="1">
      <alignment horizontal="center" wrapText="1"/>
    </xf>
    <xf numFmtId="0" fontId="40" fillId="32" borderId="76" xfId="7193" applyFont="1" applyFill="1" applyBorder="1" applyAlignment="1">
      <alignment horizontal="center" wrapText="1"/>
    </xf>
    <xf numFmtId="0" fontId="48" fillId="23" borderId="75" xfId="3113" applyFont="1" applyFill="1" applyBorder="1" applyAlignment="1">
      <alignment horizontal="center"/>
    </xf>
    <xf numFmtId="0" fontId="48" fillId="23" borderId="2" xfId="3113" applyFont="1" applyFill="1" applyBorder="1" applyAlignment="1">
      <alignment horizontal="center"/>
    </xf>
    <xf numFmtId="0" fontId="48" fillId="23" borderId="2" xfId="3113" applyFont="1" applyFill="1" applyBorder="1" applyAlignment="1">
      <alignment horizontal="center" vertical="center"/>
    </xf>
    <xf numFmtId="0" fontId="48" fillId="23" borderId="74" xfId="3113" applyFont="1" applyFill="1" applyBorder="1" applyAlignment="1">
      <alignment horizontal="center" vertical="center"/>
    </xf>
    <xf numFmtId="0" fontId="48" fillId="22" borderId="53" xfId="3113" applyFont="1" applyFill="1" applyBorder="1" applyAlignment="1">
      <alignment horizontal="center"/>
    </xf>
    <xf numFmtId="0" fontId="48" fillId="22" borderId="2" xfId="3113" applyFont="1" applyFill="1" applyBorder="1" applyAlignment="1">
      <alignment horizontal="center"/>
    </xf>
    <xf numFmtId="0" fontId="48" fillId="49" borderId="2" xfId="3113" applyFont="1" applyFill="1" applyBorder="1" applyAlignment="1">
      <alignment horizontal="center"/>
    </xf>
    <xf numFmtId="0" fontId="48" fillId="49" borderId="4" xfId="3113" applyFont="1" applyFill="1" applyBorder="1" applyAlignment="1">
      <alignment horizontal="center"/>
    </xf>
    <xf numFmtId="0" fontId="36" fillId="23" borderId="2" xfId="0" applyFont="1" applyFill="1" applyBorder="1" applyAlignment="1">
      <alignment horizontal="right"/>
    </xf>
    <xf numFmtId="0" fontId="56" fillId="0" borderId="78" xfId="0" applyFont="1" applyBorder="1" applyAlignment="1">
      <alignment horizontal="center" vertical="center" wrapText="1"/>
    </xf>
    <xf numFmtId="0" fontId="56" fillId="0" borderId="65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6" fillId="0" borderId="78" xfId="0" applyFont="1" applyFill="1" applyBorder="1" applyAlignment="1">
      <alignment horizontal="center" vertical="center" wrapText="1"/>
    </xf>
    <xf numFmtId="0" fontId="56" fillId="0" borderId="65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7" fillId="23" borderId="2" xfId="0" applyFont="1" applyFill="1" applyBorder="1" applyAlignment="1">
      <alignment horizontal="center" vertical="center"/>
    </xf>
    <xf numFmtId="0" fontId="52" fillId="0" borderId="2" xfId="3103" applyFont="1" applyBorder="1" applyAlignment="1">
      <alignment horizontal="left" vertical="center" wrapText="1"/>
    </xf>
    <xf numFmtId="1" fontId="36" fillId="23" borderId="76" xfId="0" applyNumberFormat="1" applyFont="1" applyFill="1" applyBorder="1" applyAlignment="1">
      <alignment horizontal="center" vertical="center"/>
    </xf>
    <xf numFmtId="1" fontId="36" fillId="49" borderId="76" xfId="0" applyNumberFormat="1" applyFont="1" applyFill="1" applyBorder="1" applyAlignment="1">
      <alignment horizontal="center" vertical="center"/>
    </xf>
    <xf numFmtId="0" fontId="36" fillId="0" borderId="21" xfId="1" applyFont="1" applyBorder="1" applyAlignment="1" applyProtection="1">
      <alignment horizontal="center"/>
    </xf>
    <xf numFmtId="0" fontId="36" fillId="0" borderId="24" xfId="1" applyFont="1" applyBorder="1" applyAlignment="1" applyProtection="1">
      <alignment horizontal="center"/>
    </xf>
    <xf numFmtId="0" fontId="36" fillId="0" borderId="0" xfId="1" applyFont="1" applyBorder="1" applyAlignment="1">
      <alignment horizontal="center"/>
    </xf>
    <xf numFmtId="0" fontId="36" fillId="0" borderId="20" xfId="1" applyFont="1" applyBorder="1" applyAlignment="1" applyProtection="1">
      <alignment horizontal="center"/>
    </xf>
    <xf numFmtId="0" fontId="36" fillId="0" borderId="17" xfId="1" applyFont="1" applyBorder="1" applyAlignment="1" applyProtection="1">
      <alignment horizontal="center"/>
    </xf>
    <xf numFmtId="0" fontId="36" fillId="0" borderId="18" xfId="1" applyFont="1" applyBorder="1" applyAlignment="1" applyProtection="1">
      <alignment horizontal="center"/>
    </xf>
    <xf numFmtId="0" fontId="36" fillId="0" borderId="19" xfId="1" applyFont="1" applyBorder="1" applyAlignment="1" applyProtection="1">
      <alignment horizontal="center"/>
    </xf>
    <xf numFmtId="0" fontId="36" fillId="0" borderId="32" xfId="1" applyFont="1" applyBorder="1" applyAlignment="1" applyProtection="1">
      <alignment horizontal="center"/>
    </xf>
    <xf numFmtId="0" fontId="36" fillId="0" borderId="34" xfId="1" applyFont="1" applyBorder="1" applyAlignment="1">
      <alignment horizontal="left"/>
    </xf>
    <xf numFmtId="0" fontId="36" fillId="21" borderId="0" xfId="0" applyFont="1" applyFill="1" applyAlignment="1">
      <alignment horizontal="center"/>
    </xf>
    <xf numFmtId="0" fontId="36" fillId="39" borderId="0" xfId="0" applyFont="1" applyFill="1" applyAlignment="1">
      <alignment horizontal="center"/>
    </xf>
    <xf numFmtId="0" fontId="36" fillId="49" borderId="0" xfId="0" applyFont="1" applyFill="1" applyAlignment="1">
      <alignment horizontal="center"/>
    </xf>
    <xf numFmtId="0" fontId="1" fillId="0" borderId="0" xfId="7195" applyFont="1"/>
    <xf numFmtId="0" fontId="1" fillId="22" borderId="2" xfId="7195" applyFont="1" applyFill="1" applyBorder="1" applyAlignment="1">
      <alignment horizontal="center" wrapText="1"/>
    </xf>
    <xf numFmtId="0" fontId="53" fillId="0" borderId="0" xfId="7196" applyFont="1"/>
    <xf numFmtId="0" fontId="41" fillId="39" borderId="0" xfId="0" applyFont="1" applyFill="1"/>
    <xf numFmtId="0" fontId="38" fillId="0" borderId="0" xfId="7197" applyFont="1"/>
    <xf numFmtId="0" fontId="36" fillId="0" borderId="0" xfId="7197" applyFont="1" applyAlignment="1"/>
    <xf numFmtId="0" fontId="36" fillId="23" borderId="2" xfId="7197" applyFont="1" applyFill="1" applyBorder="1" applyAlignment="1">
      <alignment horizontal="left" vertical="center" wrapText="1"/>
    </xf>
    <xf numFmtId="0" fontId="36" fillId="23" borderId="2" xfId="7197" applyFont="1" applyFill="1" applyBorder="1" applyAlignment="1">
      <alignment horizontal="center" vertical="center" wrapText="1"/>
    </xf>
    <xf numFmtId="0" fontId="38" fillId="0" borderId="0" xfId="7197" applyFont="1" applyAlignment="1">
      <alignment wrapText="1"/>
    </xf>
    <xf numFmtId="0" fontId="38" fillId="0" borderId="2" xfId="7197" applyFont="1" applyBorder="1" applyAlignment="1">
      <alignment horizontal="left"/>
    </xf>
    <xf numFmtId="1" fontId="38" fillId="0" borderId="2" xfId="7197" applyNumberFormat="1" applyFont="1" applyBorder="1" applyAlignment="1">
      <alignment horizontal="center"/>
    </xf>
    <xf numFmtId="0" fontId="36" fillId="22" borderId="2" xfId="7197" applyFont="1" applyFill="1" applyBorder="1" applyAlignment="1">
      <alignment horizontal="left"/>
    </xf>
    <xf numFmtId="0" fontId="36" fillId="22" borderId="2" xfId="7197" applyFont="1" applyFill="1" applyBorder="1" applyAlignment="1">
      <alignment horizontal="center"/>
    </xf>
    <xf numFmtId="0" fontId="38" fillId="0" borderId="0" xfId="7197" applyFont="1" applyAlignment="1">
      <alignment horizontal="center"/>
    </xf>
    <xf numFmtId="0" fontId="38" fillId="0" borderId="0" xfId="7197" applyFont="1" applyAlignment="1">
      <alignment horizontal="left"/>
    </xf>
    <xf numFmtId="17" fontId="38" fillId="0" borderId="0" xfId="7197" applyNumberFormat="1" applyFont="1"/>
    <xf numFmtId="0" fontId="41" fillId="0" borderId="0" xfId="7197" applyFont="1" applyFill="1" applyAlignment="1">
      <alignment horizontal="left"/>
    </xf>
    <xf numFmtId="0" fontId="41" fillId="0" borderId="0" xfId="7197" applyFont="1" applyFill="1"/>
    <xf numFmtId="0" fontId="38" fillId="0" borderId="0" xfId="7197" applyFont="1" applyFill="1"/>
    <xf numFmtId="0" fontId="72" fillId="29" borderId="2" xfId="7197" applyFont="1" applyFill="1" applyBorder="1" applyAlignment="1">
      <alignment horizontal="center"/>
    </xf>
    <xf numFmtId="0" fontId="36" fillId="29" borderId="2" xfId="7197" applyFont="1" applyFill="1" applyBorder="1" applyAlignment="1">
      <alignment horizontal="left" vertical="center" wrapText="1"/>
    </xf>
    <xf numFmtId="0" fontId="36" fillId="29" borderId="2" xfId="7197" applyFont="1" applyFill="1" applyBorder="1" applyAlignment="1">
      <alignment horizontal="center" vertical="center" wrapText="1"/>
    </xf>
    <xf numFmtId="0" fontId="38" fillId="0" borderId="2" xfId="7197" applyFont="1" applyBorder="1" applyAlignment="1">
      <alignment horizontal="center"/>
    </xf>
    <xf numFmtId="0" fontId="36" fillId="29" borderId="2" xfId="7197" applyFont="1" applyFill="1" applyBorder="1" applyAlignment="1">
      <alignment horizontal="left"/>
    </xf>
    <xf numFmtId="0" fontId="36" fillId="29" borderId="2" xfId="7197" applyFont="1" applyFill="1" applyBorder="1" applyAlignment="1">
      <alignment horizontal="center"/>
    </xf>
    <xf numFmtId="0" fontId="1" fillId="0" borderId="2" xfId="7197" applyNumberFormat="1" applyBorder="1" applyAlignment="1">
      <alignment horizontal="center"/>
    </xf>
    <xf numFmtId="0" fontId="72" fillId="50" borderId="2" xfId="7197" applyFont="1" applyFill="1" applyBorder="1" applyAlignment="1">
      <alignment horizontal="center"/>
    </xf>
    <xf numFmtId="0" fontId="36" fillId="50" borderId="2" xfId="7197" applyFont="1" applyFill="1" applyBorder="1" applyAlignment="1">
      <alignment horizontal="left" vertical="center" wrapText="1"/>
    </xf>
    <xf numFmtId="0" fontId="36" fillId="50" borderId="2" xfId="7197" applyFont="1" applyFill="1" applyBorder="1" applyAlignment="1">
      <alignment horizontal="center" vertical="center" wrapText="1"/>
    </xf>
    <xf numFmtId="1" fontId="38" fillId="0" borderId="2" xfId="7197" applyNumberFormat="1" applyFont="1" applyBorder="1" applyAlignment="1">
      <alignment horizontal="left"/>
    </xf>
    <xf numFmtId="1" fontId="36" fillId="50" borderId="2" xfId="7197" applyNumberFormat="1" applyFont="1" applyFill="1" applyBorder="1" applyAlignment="1">
      <alignment horizontal="left"/>
    </xf>
    <xf numFmtId="0" fontId="36" fillId="50" borderId="2" xfId="7197" applyFont="1" applyFill="1" applyBorder="1" applyAlignment="1">
      <alignment horizontal="center"/>
    </xf>
    <xf numFmtId="0" fontId="1" fillId="0" borderId="0" xfId="7197" applyAlignment="1">
      <alignment horizontal="left"/>
    </xf>
    <xf numFmtId="0" fontId="1" fillId="0" borderId="0" xfId="7197"/>
    <xf numFmtId="0" fontId="37" fillId="0" borderId="76" xfId="0" applyFont="1" applyFill="1" applyBorder="1" applyAlignment="1">
      <alignment horizontal="center"/>
    </xf>
    <xf numFmtId="0" fontId="56" fillId="0" borderId="0" xfId="0" applyFont="1" applyFill="1" applyBorder="1"/>
    <xf numFmtId="0" fontId="57" fillId="51" borderId="2" xfId="0" applyFont="1" applyFill="1" applyBorder="1" applyAlignment="1">
      <alignment horizontal="center" vertical="center" wrapText="1"/>
    </xf>
    <xf numFmtId="0" fontId="57" fillId="51" borderId="2" xfId="0" applyFont="1" applyFill="1" applyBorder="1" applyAlignment="1">
      <alignment horizontal="center" vertical="center" wrapText="1"/>
    </xf>
    <xf numFmtId="0" fontId="56" fillId="52" borderId="2" xfId="0" applyFont="1" applyFill="1" applyBorder="1" applyAlignment="1">
      <alignment horizontal="center" vertical="center"/>
    </xf>
    <xf numFmtId="0" fontId="56" fillId="52" borderId="2" xfId="0" applyFont="1" applyFill="1" applyBorder="1" applyAlignment="1">
      <alignment horizontal="center" vertical="center" wrapText="1"/>
    </xf>
    <xf numFmtId="1" fontId="56" fillId="52" borderId="2" xfId="0" applyNumberFormat="1" applyFont="1" applyFill="1" applyBorder="1" applyAlignment="1">
      <alignment horizontal="center" vertical="center" wrapText="1"/>
    </xf>
    <xf numFmtId="176" fontId="56" fillId="52" borderId="2" xfId="0" applyNumberFormat="1" applyFont="1" applyFill="1" applyBorder="1" applyAlignment="1">
      <alignment horizontal="center" vertical="center" wrapText="1"/>
    </xf>
    <xf numFmtId="1" fontId="56" fillId="0" borderId="2" xfId="0" applyNumberFormat="1" applyFont="1" applyFill="1" applyBorder="1" applyAlignment="1">
      <alignment horizontal="center" vertical="center"/>
    </xf>
    <xf numFmtId="176" fontId="56" fillId="0" borderId="2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1" fontId="56" fillId="0" borderId="2" xfId="0" applyNumberFormat="1" applyFont="1" applyFill="1" applyBorder="1" applyAlignment="1">
      <alignment horizontal="center" vertical="center" wrapText="1"/>
    </xf>
    <xf numFmtId="176" fontId="56" fillId="0" borderId="2" xfId="0" applyNumberFormat="1" applyFont="1" applyFill="1" applyBorder="1" applyAlignment="1">
      <alignment horizontal="center" vertical="center"/>
    </xf>
    <xf numFmtId="176" fontId="56" fillId="52" borderId="2" xfId="0" applyNumberFormat="1" applyFont="1" applyFill="1" applyBorder="1" applyAlignment="1">
      <alignment horizontal="center" vertical="center"/>
    </xf>
    <xf numFmtId="0" fontId="57" fillId="51" borderId="2" xfId="0" applyFont="1" applyFill="1" applyBorder="1" applyAlignment="1">
      <alignment horizontal="right" vertical="center"/>
    </xf>
    <xf numFmtId="0" fontId="57" fillId="51" borderId="2" xfId="0" applyFont="1" applyFill="1" applyBorder="1" applyAlignment="1">
      <alignment horizontal="center" vertical="center"/>
    </xf>
    <xf numFmtId="176" fontId="57" fillId="51" borderId="2" xfId="0" applyNumberFormat="1" applyFont="1" applyFill="1" applyBorder="1" applyAlignment="1">
      <alignment horizontal="center" vertical="center"/>
    </xf>
    <xf numFmtId="1" fontId="56" fillId="52" borderId="2" xfId="0" applyNumberFormat="1" applyFont="1" applyFill="1" applyBorder="1" applyAlignment="1">
      <alignment horizontal="center" vertical="center"/>
    </xf>
    <xf numFmtId="2" fontId="57" fillId="51" borderId="2" xfId="0" applyNumberFormat="1" applyFont="1" applyFill="1" applyBorder="1" applyAlignment="1">
      <alignment horizontal="center" vertical="center" wrapText="1"/>
    </xf>
    <xf numFmtId="176" fontId="56" fillId="0" borderId="0" xfId="0" applyNumberFormat="1" applyFont="1" applyFill="1" applyBorder="1"/>
    <xf numFmtId="0" fontId="56" fillId="0" borderId="69" xfId="0" applyFont="1" applyFill="1" applyBorder="1" applyAlignment="1">
      <alignment horizontal="center"/>
    </xf>
    <xf numFmtId="0" fontId="56" fillId="28" borderId="2" xfId="0" applyFont="1" applyFill="1" applyBorder="1" applyAlignment="1">
      <alignment horizontal="center" vertical="center" wrapText="1"/>
    </xf>
    <xf numFmtId="1" fontId="56" fillId="28" borderId="2" xfId="0" applyNumberFormat="1" applyFont="1" applyFill="1" applyBorder="1" applyAlignment="1">
      <alignment horizontal="center" vertical="center" wrapText="1"/>
    </xf>
    <xf numFmtId="1" fontId="56" fillId="28" borderId="2" xfId="0" applyNumberFormat="1" applyFont="1" applyFill="1" applyBorder="1" applyAlignment="1">
      <alignment horizontal="center" vertical="center"/>
    </xf>
    <xf numFmtId="1" fontId="56" fillId="53" borderId="2" xfId="0" applyNumberFormat="1" applyFont="1" applyFill="1" applyBorder="1" applyAlignment="1">
      <alignment horizontal="center" vertical="center" wrapText="1"/>
    </xf>
    <xf numFmtId="176" fontId="56" fillId="28" borderId="2" xfId="0" applyNumberFormat="1" applyFont="1" applyFill="1" applyBorder="1" applyAlignment="1">
      <alignment horizontal="center" vertical="center" wrapText="1"/>
    </xf>
    <xf numFmtId="176" fontId="56" fillId="28" borderId="2" xfId="0" applyNumberFormat="1" applyFont="1" applyFill="1" applyBorder="1" applyAlignment="1">
      <alignment horizontal="center" vertical="center"/>
    </xf>
    <xf numFmtId="1" fontId="56" fillId="42" borderId="2" xfId="0" applyNumberFormat="1" applyFont="1" applyFill="1" applyBorder="1" applyAlignment="1">
      <alignment horizontal="center" vertical="center" wrapText="1"/>
    </xf>
    <xf numFmtId="0" fontId="56" fillId="53" borderId="2" xfId="0" applyFont="1" applyFill="1" applyBorder="1" applyAlignment="1">
      <alignment horizontal="center" vertical="center"/>
    </xf>
    <xf numFmtId="176" fontId="56" fillId="53" borderId="2" xfId="0" applyNumberFormat="1" applyFont="1" applyFill="1" applyBorder="1" applyAlignment="1">
      <alignment horizontal="center" vertical="center" wrapText="1"/>
    </xf>
    <xf numFmtId="0" fontId="56" fillId="53" borderId="2" xfId="0" applyFont="1" applyFill="1" applyBorder="1" applyAlignment="1">
      <alignment horizontal="center" vertical="center" wrapText="1"/>
    </xf>
    <xf numFmtId="17" fontId="56" fillId="0" borderId="69" xfId="0" applyNumberFormat="1" applyFont="1" applyFill="1" applyBorder="1" applyAlignment="1">
      <alignment horizontal="center"/>
    </xf>
  </cellXfs>
  <cellStyles count="7198">
    <cellStyle name="20% - Énfasis1 2" xfId="5"/>
    <cellStyle name="20% - Énfasis1 2 2" xfId="6"/>
    <cellStyle name="20% - Énfasis1 2 2 2" xfId="7"/>
    <cellStyle name="20% - Énfasis1 2 2 2 2" xfId="268"/>
    <cellStyle name="20% - Énfasis1 2 2 2 2 2" xfId="3114"/>
    <cellStyle name="20% - Énfasis1 2 2 2 3" xfId="3115"/>
    <cellStyle name="20% - Énfasis1 2 2 3" xfId="269"/>
    <cellStyle name="20% - Énfasis1 2 2 3 2" xfId="3116"/>
    <cellStyle name="20% - Énfasis1 2 2 4" xfId="3117"/>
    <cellStyle name="20% - Énfasis1 2 2_ARTURO SSMC110113xls" xfId="270"/>
    <cellStyle name="20% - Énfasis1 2 3" xfId="8"/>
    <cellStyle name="20% - Énfasis1 2 3 2" xfId="9"/>
    <cellStyle name="20% - Énfasis1 2 3 2 2" xfId="271"/>
    <cellStyle name="20% - Énfasis1 2 3 2 2 2" xfId="3118"/>
    <cellStyle name="20% - Énfasis1 2 3 2 3" xfId="3119"/>
    <cellStyle name="20% - Énfasis1 2 3 3" xfId="272"/>
    <cellStyle name="20% - Énfasis1 2 3 3 2" xfId="3120"/>
    <cellStyle name="20% - Énfasis1 2 3 4" xfId="3121"/>
    <cellStyle name="20% - Énfasis1 2 3_ARTURO SSMC110113xls" xfId="273"/>
    <cellStyle name="20% - Énfasis1 2 4" xfId="10"/>
    <cellStyle name="20% - Énfasis1 2 4 2" xfId="274"/>
    <cellStyle name="20% - Énfasis1 2 4 2 2" xfId="3122"/>
    <cellStyle name="20% - Énfasis1 2 4 3" xfId="3123"/>
    <cellStyle name="20% - Énfasis1 2 5" xfId="275"/>
    <cellStyle name="20% - Énfasis1 2 5 2" xfId="3124"/>
    <cellStyle name="20% - Énfasis1 2 6" xfId="3125"/>
    <cellStyle name="20% - Énfasis1 2_ARTURO SSMC110113xls" xfId="276"/>
    <cellStyle name="20% - Énfasis2 2" xfId="11"/>
    <cellStyle name="20% - Énfasis2 2 2" xfId="12"/>
    <cellStyle name="20% - Énfasis2 2 2 2" xfId="13"/>
    <cellStyle name="20% - Énfasis2 2 2 2 2" xfId="277"/>
    <cellStyle name="20% - Énfasis2 2 2 2 2 2" xfId="3126"/>
    <cellStyle name="20% - Énfasis2 2 2 2 3" xfId="3127"/>
    <cellStyle name="20% - Énfasis2 2 2 3" xfId="278"/>
    <cellStyle name="20% - Énfasis2 2 2 3 2" xfId="3128"/>
    <cellStyle name="20% - Énfasis2 2 2 4" xfId="3129"/>
    <cellStyle name="20% - Énfasis2 2 2_ARTURO SSMC110113xls" xfId="279"/>
    <cellStyle name="20% - Énfasis2 2 3" xfId="14"/>
    <cellStyle name="20% - Énfasis2 2 3 2" xfId="15"/>
    <cellStyle name="20% - Énfasis2 2 3 2 2" xfId="280"/>
    <cellStyle name="20% - Énfasis2 2 3 2 2 2" xfId="3130"/>
    <cellStyle name="20% - Énfasis2 2 3 2 3" xfId="3131"/>
    <cellStyle name="20% - Énfasis2 2 3 3" xfId="281"/>
    <cellStyle name="20% - Énfasis2 2 3 3 2" xfId="3132"/>
    <cellStyle name="20% - Énfasis2 2 3 4" xfId="3133"/>
    <cellStyle name="20% - Énfasis2 2 3_ARTURO SSMC110113xls" xfId="282"/>
    <cellStyle name="20% - Énfasis2 2 4" xfId="16"/>
    <cellStyle name="20% - Énfasis2 2 4 2" xfId="283"/>
    <cellStyle name="20% - Énfasis2 2 4 2 2" xfId="3134"/>
    <cellStyle name="20% - Énfasis2 2 4 3" xfId="3135"/>
    <cellStyle name="20% - Énfasis2 2 5" xfId="284"/>
    <cellStyle name="20% - Énfasis2 2 5 2" xfId="3136"/>
    <cellStyle name="20% - Énfasis2 2 6" xfId="3137"/>
    <cellStyle name="20% - Énfasis2 2_ARTURO SSMC110113xls" xfId="285"/>
    <cellStyle name="20% - Énfasis3 2" xfId="17"/>
    <cellStyle name="20% - Énfasis3 2 2" xfId="18"/>
    <cellStyle name="20% - Énfasis3 2 2 2" xfId="19"/>
    <cellStyle name="20% - Énfasis3 2 2 2 2" xfId="286"/>
    <cellStyle name="20% - Énfasis3 2 2 2 2 2" xfId="3138"/>
    <cellStyle name="20% - Énfasis3 2 2 2 3" xfId="3139"/>
    <cellStyle name="20% - Énfasis3 2 2 3" xfId="287"/>
    <cellStyle name="20% - Énfasis3 2 2 3 2" xfId="3140"/>
    <cellStyle name="20% - Énfasis3 2 2 4" xfId="3141"/>
    <cellStyle name="20% - Énfasis3 2 2_ARTURO SSMC110113xls" xfId="288"/>
    <cellStyle name="20% - Énfasis3 2 3" xfId="20"/>
    <cellStyle name="20% - Énfasis3 2 3 2" xfId="21"/>
    <cellStyle name="20% - Énfasis3 2 3 2 2" xfId="289"/>
    <cellStyle name="20% - Énfasis3 2 3 2 2 2" xfId="3142"/>
    <cellStyle name="20% - Énfasis3 2 3 2 3" xfId="3143"/>
    <cellStyle name="20% - Énfasis3 2 3 3" xfId="290"/>
    <cellStyle name="20% - Énfasis3 2 3 3 2" xfId="3144"/>
    <cellStyle name="20% - Énfasis3 2 3 4" xfId="3145"/>
    <cellStyle name="20% - Énfasis3 2 3_ARTURO SSMC110113xls" xfId="291"/>
    <cellStyle name="20% - Énfasis3 2 4" xfId="22"/>
    <cellStyle name="20% - Énfasis3 2 4 2" xfId="292"/>
    <cellStyle name="20% - Énfasis3 2 4 2 2" xfId="3146"/>
    <cellStyle name="20% - Énfasis3 2 4 3" xfId="3147"/>
    <cellStyle name="20% - Énfasis3 2 5" xfId="293"/>
    <cellStyle name="20% - Énfasis3 2 5 2" xfId="3148"/>
    <cellStyle name="20% - Énfasis3 2 6" xfId="3149"/>
    <cellStyle name="20% - Énfasis3 2_ARTURO SSMC110113xls" xfId="294"/>
    <cellStyle name="20% - Énfasis4 2" xfId="23"/>
    <cellStyle name="20% - Énfasis4 2 2" xfId="24"/>
    <cellStyle name="20% - Énfasis4 2 2 2" xfId="25"/>
    <cellStyle name="20% - Énfasis4 2 2 2 2" xfId="295"/>
    <cellStyle name="20% - Énfasis4 2 2 2 2 2" xfId="3150"/>
    <cellStyle name="20% - Énfasis4 2 2 2 3" xfId="3151"/>
    <cellStyle name="20% - Énfasis4 2 2 3" xfId="296"/>
    <cellStyle name="20% - Énfasis4 2 2 3 2" xfId="3152"/>
    <cellStyle name="20% - Énfasis4 2 2 4" xfId="3153"/>
    <cellStyle name="20% - Énfasis4 2 2_ARTURO SSMC110113xls" xfId="297"/>
    <cellStyle name="20% - Énfasis4 2 3" xfId="26"/>
    <cellStyle name="20% - Énfasis4 2 3 2" xfId="27"/>
    <cellStyle name="20% - Énfasis4 2 3 2 2" xfId="298"/>
    <cellStyle name="20% - Énfasis4 2 3 2 2 2" xfId="3154"/>
    <cellStyle name="20% - Énfasis4 2 3 2 3" xfId="3155"/>
    <cellStyle name="20% - Énfasis4 2 3 3" xfId="299"/>
    <cellStyle name="20% - Énfasis4 2 3 3 2" xfId="3156"/>
    <cellStyle name="20% - Énfasis4 2 3 4" xfId="3157"/>
    <cellStyle name="20% - Énfasis4 2 3_ARTURO SSMC110113xls" xfId="300"/>
    <cellStyle name="20% - Énfasis4 2 4" xfId="28"/>
    <cellStyle name="20% - Énfasis4 2 4 2" xfId="301"/>
    <cellStyle name="20% - Énfasis4 2 4 2 2" xfId="3158"/>
    <cellStyle name="20% - Énfasis4 2 4 3" xfId="3159"/>
    <cellStyle name="20% - Énfasis4 2 5" xfId="302"/>
    <cellStyle name="20% - Énfasis4 2 5 2" xfId="3160"/>
    <cellStyle name="20% - Énfasis4 2 6" xfId="3161"/>
    <cellStyle name="20% - Énfasis4 2_ARTURO SSMC110113xls" xfId="303"/>
    <cellStyle name="20% - Énfasis5 2" xfId="29"/>
    <cellStyle name="20% - Énfasis5 2 2" xfId="30"/>
    <cellStyle name="20% - Énfasis5 2 2 2" xfId="31"/>
    <cellStyle name="20% - Énfasis5 2 2 2 2" xfId="304"/>
    <cellStyle name="20% - Énfasis5 2 2 2 2 2" xfId="3162"/>
    <cellStyle name="20% - Énfasis5 2 2 2 3" xfId="3163"/>
    <cellStyle name="20% - Énfasis5 2 2 3" xfId="305"/>
    <cellStyle name="20% - Énfasis5 2 2 3 2" xfId="3164"/>
    <cellStyle name="20% - Énfasis5 2 2 4" xfId="3165"/>
    <cellStyle name="20% - Énfasis5 2 2_ARTURO SSMC110113xls" xfId="306"/>
    <cellStyle name="20% - Énfasis5 2 3" xfId="32"/>
    <cellStyle name="20% - Énfasis5 2 3 2" xfId="33"/>
    <cellStyle name="20% - Énfasis5 2 3 2 2" xfId="307"/>
    <cellStyle name="20% - Énfasis5 2 3 2 2 2" xfId="3166"/>
    <cellStyle name="20% - Énfasis5 2 3 2 3" xfId="3167"/>
    <cellStyle name="20% - Énfasis5 2 3 3" xfId="308"/>
    <cellStyle name="20% - Énfasis5 2 3 3 2" xfId="3168"/>
    <cellStyle name="20% - Énfasis5 2 3 4" xfId="3169"/>
    <cellStyle name="20% - Énfasis5 2 3_ARTURO SSMC110113xls" xfId="309"/>
    <cellStyle name="20% - Énfasis5 2 4" xfId="34"/>
    <cellStyle name="20% - Énfasis5 2 4 2" xfId="310"/>
    <cellStyle name="20% - Énfasis5 2 4 2 2" xfId="3170"/>
    <cellStyle name="20% - Énfasis5 2 4 3" xfId="3171"/>
    <cellStyle name="20% - Énfasis5 2 5" xfId="311"/>
    <cellStyle name="20% - Énfasis5 2 5 2" xfId="3172"/>
    <cellStyle name="20% - Énfasis5 2 6" xfId="3173"/>
    <cellStyle name="20% - Énfasis5 2_ARTURO SSMC110113xls" xfId="312"/>
    <cellStyle name="20% - Énfasis5 3" xfId="35"/>
    <cellStyle name="20% - Énfasis5 3 10" xfId="1307"/>
    <cellStyle name="20% - Énfasis5 3 10 2" xfId="3174"/>
    <cellStyle name="20% - Énfasis5 3 11" xfId="3175"/>
    <cellStyle name="20% - Énfasis5 3 11 2" xfId="3176"/>
    <cellStyle name="20% - Énfasis5 3 12" xfId="3177"/>
    <cellStyle name="20% - Énfasis5 3 2" xfId="313"/>
    <cellStyle name="20% - Énfasis5 3 2 2" xfId="314"/>
    <cellStyle name="20% - Énfasis5 3 2 2 2" xfId="315"/>
    <cellStyle name="20% - Énfasis5 3 2 2 2 2" xfId="1308"/>
    <cellStyle name="20% - Énfasis5 3 2 2 2 2 2" xfId="3178"/>
    <cellStyle name="20% - Énfasis5 3 2 2 2 3" xfId="3179"/>
    <cellStyle name="20% - Énfasis5 3 2 2 2 3 2" xfId="3180"/>
    <cellStyle name="20% - Énfasis5 3 2 2 2 4" xfId="3181"/>
    <cellStyle name="20% - Énfasis5 3 2 2 3" xfId="1309"/>
    <cellStyle name="20% - Énfasis5 3 2 2 3 2" xfId="3182"/>
    <cellStyle name="20% - Énfasis5 3 2 2 4" xfId="3183"/>
    <cellStyle name="20% - Énfasis5 3 2 2 4 2" xfId="3184"/>
    <cellStyle name="20% - Énfasis5 3 2 2 5" xfId="3185"/>
    <cellStyle name="20% - Énfasis5 3 2 3" xfId="316"/>
    <cellStyle name="20% - Énfasis5 3 2 3 2" xfId="1310"/>
    <cellStyle name="20% - Énfasis5 3 2 3 2 2" xfId="3186"/>
    <cellStyle name="20% - Énfasis5 3 2 3 3" xfId="3187"/>
    <cellStyle name="20% - Énfasis5 3 2 3 3 2" xfId="3188"/>
    <cellStyle name="20% - Énfasis5 3 2 3 4" xfId="3189"/>
    <cellStyle name="20% - Énfasis5 3 2 4" xfId="1311"/>
    <cellStyle name="20% - Énfasis5 3 2 4 2" xfId="3190"/>
    <cellStyle name="20% - Énfasis5 3 2 5" xfId="3191"/>
    <cellStyle name="20% - Énfasis5 3 2 5 2" xfId="3192"/>
    <cellStyle name="20% - Énfasis5 3 2 6" xfId="3193"/>
    <cellStyle name="20% - Énfasis5 3 3" xfId="317"/>
    <cellStyle name="20% - Énfasis5 3 3 2" xfId="318"/>
    <cellStyle name="20% - Énfasis5 3 3 2 2" xfId="319"/>
    <cellStyle name="20% - Énfasis5 3 3 2 2 2" xfId="1312"/>
    <cellStyle name="20% - Énfasis5 3 3 2 2 2 2" xfId="3194"/>
    <cellStyle name="20% - Énfasis5 3 3 2 2 3" xfId="3195"/>
    <cellStyle name="20% - Énfasis5 3 3 2 2 3 2" xfId="3196"/>
    <cellStyle name="20% - Énfasis5 3 3 2 2 4" xfId="3197"/>
    <cellStyle name="20% - Énfasis5 3 3 2 3" xfId="1313"/>
    <cellStyle name="20% - Énfasis5 3 3 2 3 2" xfId="3198"/>
    <cellStyle name="20% - Énfasis5 3 3 2 4" xfId="3199"/>
    <cellStyle name="20% - Énfasis5 3 3 2 4 2" xfId="3200"/>
    <cellStyle name="20% - Énfasis5 3 3 2 5" xfId="3201"/>
    <cellStyle name="20% - Énfasis5 3 3 3" xfId="320"/>
    <cellStyle name="20% - Énfasis5 3 3 3 2" xfId="1314"/>
    <cellStyle name="20% - Énfasis5 3 3 3 2 2" xfId="3202"/>
    <cellStyle name="20% - Énfasis5 3 3 3 3" xfId="3203"/>
    <cellStyle name="20% - Énfasis5 3 3 3 3 2" xfId="3204"/>
    <cellStyle name="20% - Énfasis5 3 3 3 4" xfId="3205"/>
    <cellStyle name="20% - Énfasis5 3 3 4" xfId="1315"/>
    <cellStyle name="20% - Énfasis5 3 3 4 2" xfId="3206"/>
    <cellStyle name="20% - Énfasis5 3 3 5" xfId="3207"/>
    <cellStyle name="20% - Énfasis5 3 3 5 2" xfId="3208"/>
    <cellStyle name="20% - Énfasis5 3 3 6" xfId="3209"/>
    <cellStyle name="20% - Énfasis5 3 4" xfId="321"/>
    <cellStyle name="20% - Énfasis5 3 4 2" xfId="322"/>
    <cellStyle name="20% - Énfasis5 3 4 2 2" xfId="323"/>
    <cellStyle name="20% - Énfasis5 3 4 2 2 2" xfId="1316"/>
    <cellStyle name="20% - Énfasis5 3 4 2 2 2 2" xfId="3210"/>
    <cellStyle name="20% - Énfasis5 3 4 2 2 3" xfId="3211"/>
    <cellStyle name="20% - Énfasis5 3 4 2 2 3 2" xfId="3212"/>
    <cellStyle name="20% - Énfasis5 3 4 2 2 4" xfId="3213"/>
    <cellStyle name="20% - Énfasis5 3 4 2 3" xfId="1317"/>
    <cellStyle name="20% - Énfasis5 3 4 2 3 2" xfId="3214"/>
    <cellStyle name="20% - Énfasis5 3 4 2 4" xfId="3215"/>
    <cellStyle name="20% - Énfasis5 3 4 2 4 2" xfId="3216"/>
    <cellStyle name="20% - Énfasis5 3 4 2 5" xfId="3217"/>
    <cellStyle name="20% - Énfasis5 3 4 3" xfId="324"/>
    <cellStyle name="20% - Énfasis5 3 4 3 2" xfId="1318"/>
    <cellStyle name="20% - Énfasis5 3 4 3 2 2" xfId="3218"/>
    <cellStyle name="20% - Énfasis5 3 4 3 3" xfId="3219"/>
    <cellStyle name="20% - Énfasis5 3 4 3 3 2" xfId="3220"/>
    <cellStyle name="20% - Énfasis5 3 4 3 4" xfId="3221"/>
    <cellStyle name="20% - Énfasis5 3 4 4" xfId="1319"/>
    <cellStyle name="20% - Énfasis5 3 4 4 2" xfId="3222"/>
    <cellStyle name="20% - Énfasis5 3 4 5" xfId="3223"/>
    <cellStyle name="20% - Énfasis5 3 4 5 2" xfId="3224"/>
    <cellStyle name="20% - Énfasis5 3 4 6" xfId="3225"/>
    <cellStyle name="20% - Énfasis5 3 5" xfId="325"/>
    <cellStyle name="20% - Énfasis5 3 5 2" xfId="326"/>
    <cellStyle name="20% - Énfasis5 3 5 2 2" xfId="327"/>
    <cellStyle name="20% - Énfasis5 3 5 2 2 2" xfId="1320"/>
    <cellStyle name="20% - Énfasis5 3 5 2 2 2 2" xfId="3226"/>
    <cellStyle name="20% - Énfasis5 3 5 2 2 3" xfId="3227"/>
    <cellStyle name="20% - Énfasis5 3 5 2 2 3 2" xfId="3228"/>
    <cellStyle name="20% - Énfasis5 3 5 2 2 4" xfId="3229"/>
    <cellStyle name="20% - Énfasis5 3 5 2 3" xfId="1321"/>
    <cellStyle name="20% - Énfasis5 3 5 2 3 2" xfId="3230"/>
    <cellStyle name="20% - Énfasis5 3 5 2 4" xfId="3231"/>
    <cellStyle name="20% - Énfasis5 3 5 2 4 2" xfId="3232"/>
    <cellStyle name="20% - Énfasis5 3 5 2 5" xfId="3233"/>
    <cellStyle name="20% - Énfasis5 3 5 3" xfId="328"/>
    <cellStyle name="20% - Énfasis5 3 5 3 2" xfId="1322"/>
    <cellStyle name="20% - Énfasis5 3 5 3 2 2" xfId="3234"/>
    <cellStyle name="20% - Énfasis5 3 5 3 3" xfId="3235"/>
    <cellStyle name="20% - Énfasis5 3 5 3 3 2" xfId="3236"/>
    <cellStyle name="20% - Énfasis5 3 5 3 4" xfId="3237"/>
    <cellStyle name="20% - Énfasis5 3 5 4" xfId="1323"/>
    <cellStyle name="20% - Énfasis5 3 5 4 2" xfId="3238"/>
    <cellStyle name="20% - Énfasis5 3 5 5" xfId="3239"/>
    <cellStyle name="20% - Énfasis5 3 5 5 2" xfId="3240"/>
    <cellStyle name="20% - Énfasis5 3 5 6" xfId="3241"/>
    <cellStyle name="20% - Énfasis5 3 6" xfId="329"/>
    <cellStyle name="20% - Énfasis5 3 6 2" xfId="330"/>
    <cellStyle name="20% - Énfasis5 3 6 2 2" xfId="331"/>
    <cellStyle name="20% - Énfasis5 3 6 2 2 2" xfId="1324"/>
    <cellStyle name="20% - Énfasis5 3 6 2 2 2 2" xfId="3242"/>
    <cellStyle name="20% - Énfasis5 3 6 2 2 3" xfId="3243"/>
    <cellStyle name="20% - Énfasis5 3 6 2 2 3 2" xfId="3244"/>
    <cellStyle name="20% - Énfasis5 3 6 2 2 4" xfId="3245"/>
    <cellStyle name="20% - Énfasis5 3 6 2 3" xfId="1325"/>
    <cellStyle name="20% - Énfasis5 3 6 2 3 2" xfId="3246"/>
    <cellStyle name="20% - Énfasis5 3 6 2 4" xfId="3247"/>
    <cellStyle name="20% - Énfasis5 3 6 2 4 2" xfId="3248"/>
    <cellStyle name="20% - Énfasis5 3 6 2 5" xfId="3249"/>
    <cellStyle name="20% - Énfasis5 3 6 3" xfId="332"/>
    <cellStyle name="20% - Énfasis5 3 6 3 2" xfId="1326"/>
    <cellStyle name="20% - Énfasis5 3 6 3 2 2" xfId="3250"/>
    <cellStyle name="20% - Énfasis5 3 6 3 3" xfId="3251"/>
    <cellStyle name="20% - Énfasis5 3 6 3 3 2" xfId="3252"/>
    <cellStyle name="20% - Énfasis5 3 6 3 4" xfId="3253"/>
    <cellStyle name="20% - Énfasis5 3 6 4" xfId="1327"/>
    <cellStyle name="20% - Énfasis5 3 6 4 2" xfId="3254"/>
    <cellStyle name="20% - Énfasis5 3 6 5" xfId="3255"/>
    <cellStyle name="20% - Énfasis5 3 6 5 2" xfId="3256"/>
    <cellStyle name="20% - Énfasis5 3 6 6" xfId="3257"/>
    <cellStyle name="20% - Énfasis5 3 7" xfId="333"/>
    <cellStyle name="20% - Énfasis5 3 7 2" xfId="334"/>
    <cellStyle name="20% - Énfasis5 3 7 2 2" xfId="335"/>
    <cellStyle name="20% - Énfasis5 3 7 2 2 2" xfId="1328"/>
    <cellStyle name="20% - Énfasis5 3 7 2 2 2 2" xfId="3258"/>
    <cellStyle name="20% - Énfasis5 3 7 2 2 3" xfId="3259"/>
    <cellStyle name="20% - Énfasis5 3 7 2 2 3 2" xfId="3260"/>
    <cellStyle name="20% - Énfasis5 3 7 2 2 4" xfId="3261"/>
    <cellStyle name="20% - Énfasis5 3 7 2 3" xfId="1329"/>
    <cellStyle name="20% - Énfasis5 3 7 2 3 2" xfId="3262"/>
    <cellStyle name="20% - Énfasis5 3 7 2 4" xfId="3263"/>
    <cellStyle name="20% - Énfasis5 3 7 2 4 2" xfId="3264"/>
    <cellStyle name="20% - Énfasis5 3 7 2 5" xfId="3265"/>
    <cellStyle name="20% - Énfasis5 3 7 3" xfId="336"/>
    <cellStyle name="20% - Énfasis5 3 7 3 2" xfId="1330"/>
    <cellStyle name="20% - Énfasis5 3 7 3 2 2" xfId="3266"/>
    <cellStyle name="20% - Énfasis5 3 7 3 3" xfId="3267"/>
    <cellStyle name="20% - Énfasis5 3 7 3 3 2" xfId="3268"/>
    <cellStyle name="20% - Énfasis5 3 7 3 4" xfId="3269"/>
    <cellStyle name="20% - Énfasis5 3 7 4" xfId="1331"/>
    <cellStyle name="20% - Énfasis5 3 7 4 2" xfId="3270"/>
    <cellStyle name="20% - Énfasis5 3 7 5" xfId="3271"/>
    <cellStyle name="20% - Énfasis5 3 7 5 2" xfId="3272"/>
    <cellStyle name="20% - Énfasis5 3 7 6" xfId="3273"/>
    <cellStyle name="20% - Énfasis5 3 8" xfId="337"/>
    <cellStyle name="20% - Énfasis5 3 8 2" xfId="338"/>
    <cellStyle name="20% - Énfasis5 3 8 2 2" xfId="1332"/>
    <cellStyle name="20% - Énfasis5 3 8 2 2 2" xfId="3274"/>
    <cellStyle name="20% - Énfasis5 3 8 2 3" xfId="3275"/>
    <cellStyle name="20% - Énfasis5 3 8 2 3 2" xfId="3276"/>
    <cellStyle name="20% - Énfasis5 3 8 2 4" xfId="3277"/>
    <cellStyle name="20% - Énfasis5 3 8 3" xfId="1333"/>
    <cellStyle name="20% - Énfasis5 3 8 3 2" xfId="3278"/>
    <cellStyle name="20% - Énfasis5 3 8 4" xfId="3279"/>
    <cellStyle name="20% - Énfasis5 3 8 4 2" xfId="3280"/>
    <cellStyle name="20% - Énfasis5 3 8 5" xfId="3281"/>
    <cellStyle name="20% - Énfasis5 3 9" xfId="339"/>
    <cellStyle name="20% - Énfasis5 3 9 2" xfId="1334"/>
    <cellStyle name="20% - Énfasis5 3 9 2 2" xfId="3282"/>
    <cellStyle name="20% - Énfasis5 3 9 3" xfId="3283"/>
    <cellStyle name="20% - Énfasis5 3 9 3 2" xfId="3284"/>
    <cellStyle name="20% - Énfasis5 3 9 4" xfId="3285"/>
    <cellStyle name="20% - Énfasis5 4" xfId="36"/>
    <cellStyle name="20% - Énfasis5 4 10" xfId="1335"/>
    <cellStyle name="20% - Énfasis5 4 10 2" xfId="3286"/>
    <cellStyle name="20% - Énfasis5 4 11" xfId="3287"/>
    <cellStyle name="20% - Énfasis5 4 11 2" xfId="3288"/>
    <cellStyle name="20% - Énfasis5 4 12" xfId="3289"/>
    <cellStyle name="20% - Énfasis5 4 2" xfId="340"/>
    <cellStyle name="20% - Énfasis5 4 2 2" xfId="341"/>
    <cellStyle name="20% - Énfasis5 4 2 2 2" xfId="342"/>
    <cellStyle name="20% - Énfasis5 4 2 2 2 2" xfId="1336"/>
    <cellStyle name="20% - Énfasis5 4 2 2 2 2 2" xfId="3290"/>
    <cellStyle name="20% - Énfasis5 4 2 2 2 3" xfId="3291"/>
    <cellStyle name="20% - Énfasis5 4 2 2 2 3 2" xfId="3292"/>
    <cellStyle name="20% - Énfasis5 4 2 2 2 4" xfId="3293"/>
    <cellStyle name="20% - Énfasis5 4 2 2 3" xfId="1337"/>
    <cellStyle name="20% - Énfasis5 4 2 2 3 2" xfId="3294"/>
    <cellStyle name="20% - Énfasis5 4 2 2 4" xfId="3295"/>
    <cellStyle name="20% - Énfasis5 4 2 2 4 2" xfId="3296"/>
    <cellStyle name="20% - Énfasis5 4 2 2 5" xfId="3297"/>
    <cellStyle name="20% - Énfasis5 4 2 3" xfId="343"/>
    <cellStyle name="20% - Énfasis5 4 2 3 2" xfId="1338"/>
    <cellStyle name="20% - Énfasis5 4 2 3 2 2" xfId="3298"/>
    <cellStyle name="20% - Énfasis5 4 2 3 3" xfId="3299"/>
    <cellStyle name="20% - Énfasis5 4 2 3 3 2" xfId="3300"/>
    <cellStyle name="20% - Énfasis5 4 2 3 4" xfId="3301"/>
    <cellStyle name="20% - Énfasis5 4 2 4" xfId="1339"/>
    <cellStyle name="20% - Énfasis5 4 2 4 2" xfId="3302"/>
    <cellStyle name="20% - Énfasis5 4 2 5" xfId="3303"/>
    <cellStyle name="20% - Énfasis5 4 2 5 2" xfId="3304"/>
    <cellStyle name="20% - Énfasis5 4 2 6" xfId="3305"/>
    <cellStyle name="20% - Énfasis5 4 3" xfId="344"/>
    <cellStyle name="20% - Énfasis5 4 3 2" xfId="345"/>
    <cellStyle name="20% - Énfasis5 4 3 2 2" xfId="346"/>
    <cellStyle name="20% - Énfasis5 4 3 2 2 2" xfId="1340"/>
    <cellStyle name="20% - Énfasis5 4 3 2 2 2 2" xfId="3306"/>
    <cellStyle name="20% - Énfasis5 4 3 2 2 3" xfId="3307"/>
    <cellStyle name="20% - Énfasis5 4 3 2 2 3 2" xfId="3308"/>
    <cellStyle name="20% - Énfasis5 4 3 2 2 4" xfId="3309"/>
    <cellStyle name="20% - Énfasis5 4 3 2 3" xfId="1341"/>
    <cellStyle name="20% - Énfasis5 4 3 2 3 2" xfId="3310"/>
    <cellStyle name="20% - Énfasis5 4 3 2 4" xfId="3311"/>
    <cellStyle name="20% - Énfasis5 4 3 2 4 2" xfId="3312"/>
    <cellStyle name="20% - Énfasis5 4 3 2 5" xfId="3313"/>
    <cellStyle name="20% - Énfasis5 4 3 3" xfId="347"/>
    <cellStyle name="20% - Énfasis5 4 3 3 2" xfId="1342"/>
    <cellStyle name="20% - Énfasis5 4 3 3 2 2" xfId="3314"/>
    <cellStyle name="20% - Énfasis5 4 3 3 3" xfId="3315"/>
    <cellStyle name="20% - Énfasis5 4 3 3 3 2" xfId="3316"/>
    <cellStyle name="20% - Énfasis5 4 3 3 4" xfId="3317"/>
    <cellStyle name="20% - Énfasis5 4 3 4" xfId="1343"/>
    <cellStyle name="20% - Énfasis5 4 3 4 2" xfId="3318"/>
    <cellStyle name="20% - Énfasis5 4 3 5" xfId="3319"/>
    <cellStyle name="20% - Énfasis5 4 3 5 2" xfId="3320"/>
    <cellStyle name="20% - Énfasis5 4 3 6" xfId="3321"/>
    <cellStyle name="20% - Énfasis5 4 4" xfId="348"/>
    <cellStyle name="20% - Énfasis5 4 4 2" xfId="349"/>
    <cellStyle name="20% - Énfasis5 4 4 2 2" xfId="350"/>
    <cellStyle name="20% - Énfasis5 4 4 2 2 2" xfId="1344"/>
    <cellStyle name="20% - Énfasis5 4 4 2 2 2 2" xfId="3322"/>
    <cellStyle name="20% - Énfasis5 4 4 2 2 3" xfId="3323"/>
    <cellStyle name="20% - Énfasis5 4 4 2 2 3 2" xfId="3324"/>
    <cellStyle name="20% - Énfasis5 4 4 2 2 4" xfId="3325"/>
    <cellStyle name="20% - Énfasis5 4 4 2 3" xfId="1345"/>
    <cellStyle name="20% - Énfasis5 4 4 2 3 2" xfId="3326"/>
    <cellStyle name="20% - Énfasis5 4 4 2 4" xfId="3327"/>
    <cellStyle name="20% - Énfasis5 4 4 2 4 2" xfId="3328"/>
    <cellStyle name="20% - Énfasis5 4 4 2 5" xfId="3329"/>
    <cellStyle name="20% - Énfasis5 4 4 3" xfId="351"/>
    <cellStyle name="20% - Énfasis5 4 4 3 2" xfId="1346"/>
    <cellStyle name="20% - Énfasis5 4 4 3 2 2" xfId="3330"/>
    <cellStyle name="20% - Énfasis5 4 4 3 3" xfId="3331"/>
    <cellStyle name="20% - Énfasis5 4 4 3 3 2" xfId="3332"/>
    <cellStyle name="20% - Énfasis5 4 4 3 4" xfId="3333"/>
    <cellStyle name="20% - Énfasis5 4 4 4" xfId="1347"/>
    <cellStyle name="20% - Énfasis5 4 4 4 2" xfId="3334"/>
    <cellStyle name="20% - Énfasis5 4 4 5" xfId="3335"/>
    <cellStyle name="20% - Énfasis5 4 4 5 2" xfId="3336"/>
    <cellStyle name="20% - Énfasis5 4 4 6" xfId="3337"/>
    <cellStyle name="20% - Énfasis5 4 5" xfId="352"/>
    <cellStyle name="20% - Énfasis5 4 5 2" xfId="353"/>
    <cellStyle name="20% - Énfasis5 4 5 2 2" xfId="354"/>
    <cellStyle name="20% - Énfasis5 4 5 2 2 2" xfId="1348"/>
    <cellStyle name="20% - Énfasis5 4 5 2 2 2 2" xfId="3338"/>
    <cellStyle name="20% - Énfasis5 4 5 2 2 3" xfId="3339"/>
    <cellStyle name="20% - Énfasis5 4 5 2 2 3 2" xfId="3340"/>
    <cellStyle name="20% - Énfasis5 4 5 2 2 4" xfId="3341"/>
    <cellStyle name="20% - Énfasis5 4 5 2 3" xfId="1349"/>
    <cellStyle name="20% - Énfasis5 4 5 2 3 2" xfId="3342"/>
    <cellStyle name="20% - Énfasis5 4 5 2 4" xfId="3343"/>
    <cellStyle name="20% - Énfasis5 4 5 2 4 2" xfId="3344"/>
    <cellStyle name="20% - Énfasis5 4 5 2 5" xfId="3345"/>
    <cellStyle name="20% - Énfasis5 4 5 3" xfId="355"/>
    <cellStyle name="20% - Énfasis5 4 5 3 2" xfId="1350"/>
    <cellStyle name="20% - Énfasis5 4 5 3 2 2" xfId="3346"/>
    <cellStyle name="20% - Énfasis5 4 5 3 3" xfId="3347"/>
    <cellStyle name="20% - Énfasis5 4 5 3 3 2" xfId="3348"/>
    <cellStyle name="20% - Énfasis5 4 5 3 4" xfId="3349"/>
    <cellStyle name="20% - Énfasis5 4 5 4" xfId="1351"/>
    <cellStyle name="20% - Énfasis5 4 5 4 2" xfId="3350"/>
    <cellStyle name="20% - Énfasis5 4 5 5" xfId="3351"/>
    <cellStyle name="20% - Énfasis5 4 5 5 2" xfId="3352"/>
    <cellStyle name="20% - Énfasis5 4 5 6" xfId="3353"/>
    <cellStyle name="20% - Énfasis5 4 6" xfId="356"/>
    <cellStyle name="20% - Énfasis5 4 6 2" xfId="357"/>
    <cellStyle name="20% - Énfasis5 4 6 2 2" xfId="358"/>
    <cellStyle name="20% - Énfasis5 4 6 2 2 2" xfId="1352"/>
    <cellStyle name="20% - Énfasis5 4 6 2 2 2 2" xfId="3354"/>
    <cellStyle name="20% - Énfasis5 4 6 2 2 3" xfId="3355"/>
    <cellStyle name="20% - Énfasis5 4 6 2 2 3 2" xfId="3356"/>
    <cellStyle name="20% - Énfasis5 4 6 2 2 4" xfId="3357"/>
    <cellStyle name="20% - Énfasis5 4 6 2 3" xfId="1353"/>
    <cellStyle name="20% - Énfasis5 4 6 2 3 2" xfId="3358"/>
    <cellStyle name="20% - Énfasis5 4 6 2 4" xfId="3359"/>
    <cellStyle name="20% - Énfasis5 4 6 2 4 2" xfId="3360"/>
    <cellStyle name="20% - Énfasis5 4 6 2 5" xfId="3361"/>
    <cellStyle name="20% - Énfasis5 4 6 3" xfId="359"/>
    <cellStyle name="20% - Énfasis5 4 6 3 2" xfId="1354"/>
    <cellStyle name="20% - Énfasis5 4 6 3 2 2" xfId="3362"/>
    <cellStyle name="20% - Énfasis5 4 6 3 3" xfId="3363"/>
    <cellStyle name="20% - Énfasis5 4 6 3 3 2" xfId="3364"/>
    <cellStyle name="20% - Énfasis5 4 6 3 4" xfId="3365"/>
    <cellStyle name="20% - Énfasis5 4 6 4" xfId="1355"/>
    <cellStyle name="20% - Énfasis5 4 6 4 2" xfId="3366"/>
    <cellStyle name="20% - Énfasis5 4 6 5" xfId="3367"/>
    <cellStyle name="20% - Énfasis5 4 6 5 2" xfId="3368"/>
    <cellStyle name="20% - Énfasis5 4 6 6" xfId="3369"/>
    <cellStyle name="20% - Énfasis5 4 7" xfId="360"/>
    <cellStyle name="20% - Énfasis5 4 7 2" xfId="361"/>
    <cellStyle name="20% - Énfasis5 4 7 2 2" xfId="362"/>
    <cellStyle name="20% - Énfasis5 4 7 2 2 2" xfId="1356"/>
    <cellStyle name="20% - Énfasis5 4 7 2 2 2 2" xfId="3370"/>
    <cellStyle name="20% - Énfasis5 4 7 2 2 3" xfId="3371"/>
    <cellStyle name="20% - Énfasis5 4 7 2 2 3 2" xfId="3372"/>
    <cellStyle name="20% - Énfasis5 4 7 2 2 4" xfId="3373"/>
    <cellStyle name="20% - Énfasis5 4 7 2 3" xfId="1357"/>
    <cellStyle name="20% - Énfasis5 4 7 2 3 2" xfId="3374"/>
    <cellStyle name="20% - Énfasis5 4 7 2 4" xfId="3375"/>
    <cellStyle name="20% - Énfasis5 4 7 2 4 2" xfId="3376"/>
    <cellStyle name="20% - Énfasis5 4 7 2 5" xfId="3377"/>
    <cellStyle name="20% - Énfasis5 4 7 3" xfId="363"/>
    <cellStyle name="20% - Énfasis5 4 7 3 2" xfId="1358"/>
    <cellStyle name="20% - Énfasis5 4 7 3 2 2" xfId="3378"/>
    <cellStyle name="20% - Énfasis5 4 7 3 3" xfId="3379"/>
    <cellStyle name="20% - Énfasis5 4 7 3 3 2" xfId="3380"/>
    <cellStyle name="20% - Énfasis5 4 7 3 4" xfId="3381"/>
    <cellStyle name="20% - Énfasis5 4 7 4" xfId="1359"/>
    <cellStyle name="20% - Énfasis5 4 7 4 2" xfId="3382"/>
    <cellStyle name="20% - Énfasis5 4 7 5" xfId="3383"/>
    <cellStyle name="20% - Énfasis5 4 7 5 2" xfId="3384"/>
    <cellStyle name="20% - Énfasis5 4 7 6" xfId="3385"/>
    <cellStyle name="20% - Énfasis5 4 8" xfId="364"/>
    <cellStyle name="20% - Énfasis5 4 8 2" xfId="365"/>
    <cellStyle name="20% - Énfasis5 4 8 2 2" xfId="1360"/>
    <cellStyle name="20% - Énfasis5 4 8 2 2 2" xfId="3386"/>
    <cellStyle name="20% - Énfasis5 4 8 2 3" xfId="3387"/>
    <cellStyle name="20% - Énfasis5 4 8 2 3 2" xfId="3388"/>
    <cellStyle name="20% - Énfasis5 4 8 2 4" xfId="3389"/>
    <cellStyle name="20% - Énfasis5 4 8 3" xfId="1361"/>
    <cellStyle name="20% - Énfasis5 4 8 3 2" xfId="3390"/>
    <cellStyle name="20% - Énfasis5 4 8 4" xfId="3391"/>
    <cellStyle name="20% - Énfasis5 4 8 4 2" xfId="3392"/>
    <cellStyle name="20% - Énfasis5 4 8 5" xfId="3393"/>
    <cellStyle name="20% - Énfasis5 4 9" xfId="366"/>
    <cellStyle name="20% - Énfasis5 4 9 2" xfId="1362"/>
    <cellStyle name="20% - Énfasis5 4 9 2 2" xfId="3394"/>
    <cellStyle name="20% - Énfasis5 4 9 3" xfId="3395"/>
    <cellStyle name="20% - Énfasis5 4 9 3 2" xfId="3396"/>
    <cellStyle name="20% - Énfasis5 4 9 4" xfId="3397"/>
    <cellStyle name="20% - Énfasis5 5" xfId="37"/>
    <cellStyle name="20% - Énfasis5 5 10" xfId="1363"/>
    <cellStyle name="20% - Énfasis5 5 10 2" xfId="3398"/>
    <cellStyle name="20% - Énfasis5 5 11" xfId="3399"/>
    <cellStyle name="20% - Énfasis5 5 11 2" xfId="3400"/>
    <cellStyle name="20% - Énfasis5 5 12" xfId="3401"/>
    <cellStyle name="20% - Énfasis5 5 2" xfId="367"/>
    <cellStyle name="20% - Énfasis5 5 2 2" xfId="368"/>
    <cellStyle name="20% - Énfasis5 5 2 2 2" xfId="369"/>
    <cellStyle name="20% - Énfasis5 5 2 2 2 2" xfId="1364"/>
    <cellStyle name="20% - Énfasis5 5 2 2 2 2 2" xfId="3402"/>
    <cellStyle name="20% - Énfasis5 5 2 2 2 3" xfId="3403"/>
    <cellStyle name="20% - Énfasis5 5 2 2 2 3 2" xfId="3404"/>
    <cellStyle name="20% - Énfasis5 5 2 2 2 4" xfId="3405"/>
    <cellStyle name="20% - Énfasis5 5 2 2 3" xfId="1365"/>
    <cellStyle name="20% - Énfasis5 5 2 2 3 2" xfId="3406"/>
    <cellStyle name="20% - Énfasis5 5 2 2 4" xfId="3407"/>
    <cellStyle name="20% - Énfasis5 5 2 2 4 2" xfId="3408"/>
    <cellStyle name="20% - Énfasis5 5 2 2 5" xfId="3409"/>
    <cellStyle name="20% - Énfasis5 5 2 3" xfId="370"/>
    <cellStyle name="20% - Énfasis5 5 2 3 2" xfId="1366"/>
    <cellStyle name="20% - Énfasis5 5 2 3 2 2" xfId="3410"/>
    <cellStyle name="20% - Énfasis5 5 2 3 3" xfId="3411"/>
    <cellStyle name="20% - Énfasis5 5 2 3 3 2" xfId="3412"/>
    <cellStyle name="20% - Énfasis5 5 2 3 4" xfId="3413"/>
    <cellStyle name="20% - Énfasis5 5 2 4" xfId="1367"/>
    <cellStyle name="20% - Énfasis5 5 2 4 2" xfId="3414"/>
    <cellStyle name="20% - Énfasis5 5 2 5" xfId="3415"/>
    <cellStyle name="20% - Énfasis5 5 2 5 2" xfId="3416"/>
    <cellStyle name="20% - Énfasis5 5 2 6" xfId="3417"/>
    <cellStyle name="20% - Énfasis5 5 3" xfId="371"/>
    <cellStyle name="20% - Énfasis5 5 3 2" xfId="372"/>
    <cellStyle name="20% - Énfasis5 5 3 2 2" xfId="373"/>
    <cellStyle name="20% - Énfasis5 5 3 2 2 2" xfId="1368"/>
    <cellStyle name="20% - Énfasis5 5 3 2 2 2 2" xfId="3418"/>
    <cellStyle name="20% - Énfasis5 5 3 2 2 3" xfId="3419"/>
    <cellStyle name="20% - Énfasis5 5 3 2 2 3 2" xfId="3420"/>
    <cellStyle name="20% - Énfasis5 5 3 2 2 4" xfId="3421"/>
    <cellStyle name="20% - Énfasis5 5 3 2 3" xfId="1369"/>
    <cellStyle name="20% - Énfasis5 5 3 2 3 2" xfId="3422"/>
    <cellStyle name="20% - Énfasis5 5 3 2 4" xfId="3423"/>
    <cellStyle name="20% - Énfasis5 5 3 2 4 2" xfId="3424"/>
    <cellStyle name="20% - Énfasis5 5 3 2 5" xfId="3425"/>
    <cellStyle name="20% - Énfasis5 5 3 3" xfId="374"/>
    <cellStyle name="20% - Énfasis5 5 3 3 2" xfId="1370"/>
    <cellStyle name="20% - Énfasis5 5 3 3 2 2" xfId="3426"/>
    <cellStyle name="20% - Énfasis5 5 3 3 3" xfId="3427"/>
    <cellStyle name="20% - Énfasis5 5 3 3 3 2" xfId="3428"/>
    <cellStyle name="20% - Énfasis5 5 3 3 4" xfId="3429"/>
    <cellStyle name="20% - Énfasis5 5 3 4" xfId="1371"/>
    <cellStyle name="20% - Énfasis5 5 3 4 2" xfId="3430"/>
    <cellStyle name="20% - Énfasis5 5 3 5" xfId="3431"/>
    <cellStyle name="20% - Énfasis5 5 3 5 2" xfId="3432"/>
    <cellStyle name="20% - Énfasis5 5 3 6" xfId="3433"/>
    <cellStyle name="20% - Énfasis5 5 4" xfId="375"/>
    <cellStyle name="20% - Énfasis5 5 4 2" xfId="376"/>
    <cellStyle name="20% - Énfasis5 5 4 2 2" xfId="377"/>
    <cellStyle name="20% - Énfasis5 5 4 2 2 2" xfId="1372"/>
    <cellStyle name="20% - Énfasis5 5 4 2 2 2 2" xfId="3434"/>
    <cellStyle name="20% - Énfasis5 5 4 2 2 3" xfId="3435"/>
    <cellStyle name="20% - Énfasis5 5 4 2 2 3 2" xfId="3436"/>
    <cellStyle name="20% - Énfasis5 5 4 2 2 4" xfId="3437"/>
    <cellStyle name="20% - Énfasis5 5 4 2 3" xfId="1373"/>
    <cellStyle name="20% - Énfasis5 5 4 2 3 2" xfId="3438"/>
    <cellStyle name="20% - Énfasis5 5 4 2 4" xfId="3439"/>
    <cellStyle name="20% - Énfasis5 5 4 2 4 2" xfId="3440"/>
    <cellStyle name="20% - Énfasis5 5 4 2 5" xfId="3441"/>
    <cellStyle name="20% - Énfasis5 5 4 3" xfId="378"/>
    <cellStyle name="20% - Énfasis5 5 4 3 2" xfId="1374"/>
    <cellStyle name="20% - Énfasis5 5 4 3 2 2" xfId="3442"/>
    <cellStyle name="20% - Énfasis5 5 4 3 3" xfId="3443"/>
    <cellStyle name="20% - Énfasis5 5 4 3 3 2" xfId="3444"/>
    <cellStyle name="20% - Énfasis5 5 4 3 4" xfId="3445"/>
    <cellStyle name="20% - Énfasis5 5 4 4" xfId="1375"/>
    <cellStyle name="20% - Énfasis5 5 4 4 2" xfId="3446"/>
    <cellStyle name="20% - Énfasis5 5 4 5" xfId="3447"/>
    <cellStyle name="20% - Énfasis5 5 4 5 2" xfId="3448"/>
    <cellStyle name="20% - Énfasis5 5 4 6" xfId="3449"/>
    <cellStyle name="20% - Énfasis5 5 5" xfId="379"/>
    <cellStyle name="20% - Énfasis5 5 5 2" xfId="380"/>
    <cellStyle name="20% - Énfasis5 5 5 2 2" xfId="381"/>
    <cellStyle name="20% - Énfasis5 5 5 2 2 2" xfId="1376"/>
    <cellStyle name="20% - Énfasis5 5 5 2 2 2 2" xfId="3450"/>
    <cellStyle name="20% - Énfasis5 5 5 2 2 3" xfId="3451"/>
    <cellStyle name="20% - Énfasis5 5 5 2 2 3 2" xfId="3452"/>
    <cellStyle name="20% - Énfasis5 5 5 2 2 4" xfId="3453"/>
    <cellStyle name="20% - Énfasis5 5 5 2 3" xfId="1377"/>
    <cellStyle name="20% - Énfasis5 5 5 2 3 2" xfId="3454"/>
    <cellStyle name="20% - Énfasis5 5 5 2 4" xfId="3455"/>
    <cellStyle name="20% - Énfasis5 5 5 2 4 2" xfId="3456"/>
    <cellStyle name="20% - Énfasis5 5 5 2 5" xfId="3457"/>
    <cellStyle name="20% - Énfasis5 5 5 3" xfId="382"/>
    <cellStyle name="20% - Énfasis5 5 5 3 2" xfId="1378"/>
    <cellStyle name="20% - Énfasis5 5 5 3 2 2" xfId="3458"/>
    <cellStyle name="20% - Énfasis5 5 5 3 3" xfId="3459"/>
    <cellStyle name="20% - Énfasis5 5 5 3 3 2" xfId="3460"/>
    <cellStyle name="20% - Énfasis5 5 5 3 4" xfId="3461"/>
    <cellStyle name="20% - Énfasis5 5 5 4" xfId="1379"/>
    <cellStyle name="20% - Énfasis5 5 5 4 2" xfId="3462"/>
    <cellStyle name="20% - Énfasis5 5 5 5" xfId="3463"/>
    <cellStyle name="20% - Énfasis5 5 5 5 2" xfId="3464"/>
    <cellStyle name="20% - Énfasis5 5 5 6" xfId="3465"/>
    <cellStyle name="20% - Énfasis5 5 6" xfId="383"/>
    <cellStyle name="20% - Énfasis5 5 6 2" xfId="384"/>
    <cellStyle name="20% - Énfasis5 5 6 2 2" xfId="385"/>
    <cellStyle name="20% - Énfasis5 5 6 2 2 2" xfId="1380"/>
    <cellStyle name="20% - Énfasis5 5 6 2 2 2 2" xfId="3466"/>
    <cellStyle name="20% - Énfasis5 5 6 2 2 3" xfId="3467"/>
    <cellStyle name="20% - Énfasis5 5 6 2 2 3 2" xfId="3468"/>
    <cellStyle name="20% - Énfasis5 5 6 2 2 4" xfId="3469"/>
    <cellStyle name="20% - Énfasis5 5 6 2 3" xfId="1381"/>
    <cellStyle name="20% - Énfasis5 5 6 2 3 2" xfId="3470"/>
    <cellStyle name="20% - Énfasis5 5 6 2 4" xfId="3471"/>
    <cellStyle name="20% - Énfasis5 5 6 2 4 2" xfId="3472"/>
    <cellStyle name="20% - Énfasis5 5 6 2 5" xfId="3473"/>
    <cellStyle name="20% - Énfasis5 5 6 3" xfId="386"/>
    <cellStyle name="20% - Énfasis5 5 6 3 2" xfId="1382"/>
    <cellStyle name="20% - Énfasis5 5 6 3 2 2" xfId="3474"/>
    <cellStyle name="20% - Énfasis5 5 6 3 3" xfId="3475"/>
    <cellStyle name="20% - Énfasis5 5 6 3 3 2" xfId="3476"/>
    <cellStyle name="20% - Énfasis5 5 6 3 4" xfId="3477"/>
    <cellStyle name="20% - Énfasis5 5 6 4" xfId="1383"/>
    <cellStyle name="20% - Énfasis5 5 6 4 2" xfId="3478"/>
    <cellStyle name="20% - Énfasis5 5 6 5" xfId="3479"/>
    <cellStyle name="20% - Énfasis5 5 6 5 2" xfId="3480"/>
    <cellStyle name="20% - Énfasis5 5 6 6" xfId="3481"/>
    <cellStyle name="20% - Énfasis5 5 7" xfId="387"/>
    <cellStyle name="20% - Énfasis5 5 7 2" xfId="388"/>
    <cellStyle name="20% - Énfasis5 5 7 2 2" xfId="389"/>
    <cellStyle name="20% - Énfasis5 5 7 2 2 2" xfId="1384"/>
    <cellStyle name="20% - Énfasis5 5 7 2 2 2 2" xfId="3482"/>
    <cellStyle name="20% - Énfasis5 5 7 2 2 3" xfId="3483"/>
    <cellStyle name="20% - Énfasis5 5 7 2 2 3 2" xfId="3484"/>
    <cellStyle name="20% - Énfasis5 5 7 2 2 4" xfId="3485"/>
    <cellStyle name="20% - Énfasis5 5 7 2 3" xfId="1385"/>
    <cellStyle name="20% - Énfasis5 5 7 2 3 2" xfId="3486"/>
    <cellStyle name="20% - Énfasis5 5 7 2 4" xfId="3487"/>
    <cellStyle name="20% - Énfasis5 5 7 2 4 2" xfId="3488"/>
    <cellStyle name="20% - Énfasis5 5 7 2 5" xfId="3489"/>
    <cellStyle name="20% - Énfasis5 5 7 3" xfId="390"/>
    <cellStyle name="20% - Énfasis5 5 7 3 2" xfId="1386"/>
    <cellStyle name="20% - Énfasis5 5 7 3 2 2" xfId="3490"/>
    <cellStyle name="20% - Énfasis5 5 7 3 3" xfId="3491"/>
    <cellStyle name="20% - Énfasis5 5 7 3 3 2" xfId="3492"/>
    <cellStyle name="20% - Énfasis5 5 7 3 4" xfId="3493"/>
    <cellStyle name="20% - Énfasis5 5 7 4" xfId="1387"/>
    <cellStyle name="20% - Énfasis5 5 7 4 2" xfId="3494"/>
    <cellStyle name="20% - Énfasis5 5 7 5" xfId="3495"/>
    <cellStyle name="20% - Énfasis5 5 7 5 2" xfId="3496"/>
    <cellStyle name="20% - Énfasis5 5 7 6" xfId="3497"/>
    <cellStyle name="20% - Énfasis5 5 8" xfId="391"/>
    <cellStyle name="20% - Énfasis5 5 8 2" xfId="392"/>
    <cellStyle name="20% - Énfasis5 5 8 2 2" xfId="1388"/>
    <cellStyle name="20% - Énfasis5 5 8 2 2 2" xfId="3498"/>
    <cellStyle name="20% - Énfasis5 5 8 2 3" xfId="3499"/>
    <cellStyle name="20% - Énfasis5 5 8 2 3 2" xfId="3500"/>
    <cellStyle name="20% - Énfasis5 5 8 2 4" xfId="3501"/>
    <cellStyle name="20% - Énfasis5 5 8 3" xfId="1389"/>
    <cellStyle name="20% - Énfasis5 5 8 3 2" xfId="3502"/>
    <cellStyle name="20% - Énfasis5 5 8 4" xfId="3503"/>
    <cellStyle name="20% - Énfasis5 5 8 4 2" xfId="3504"/>
    <cellStyle name="20% - Énfasis5 5 8 5" xfId="3505"/>
    <cellStyle name="20% - Énfasis5 5 9" xfId="393"/>
    <cellStyle name="20% - Énfasis5 5 9 2" xfId="1390"/>
    <cellStyle name="20% - Énfasis5 5 9 2 2" xfId="3506"/>
    <cellStyle name="20% - Énfasis5 5 9 3" xfId="3507"/>
    <cellStyle name="20% - Énfasis5 5 9 3 2" xfId="3508"/>
    <cellStyle name="20% - Énfasis5 5 9 4" xfId="3509"/>
    <cellStyle name="20% - Énfasis5 6" xfId="38"/>
    <cellStyle name="20% - Énfasis5 6 10" xfId="1391"/>
    <cellStyle name="20% - Énfasis5 6 10 2" xfId="3510"/>
    <cellStyle name="20% - Énfasis5 6 11" xfId="3511"/>
    <cellStyle name="20% - Énfasis5 6 11 2" xfId="3512"/>
    <cellStyle name="20% - Énfasis5 6 12" xfId="3513"/>
    <cellStyle name="20% - Énfasis5 6 2" xfId="394"/>
    <cellStyle name="20% - Énfasis5 6 2 2" xfId="395"/>
    <cellStyle name="20% - Énfasis5 6 2 2 2" xfId="396"/>
    <cellStyle name="20% - Énfasis5 6 2 2 2 2" xfId="1392"/>
    <cellStyle name="20% - Énfasis5 6 2 2 2 2 2" xfId="3514"/>
    <cellStyle name="20% - Énfasis5 6 2 2 2 3" xfId="3515"/>
    <cellStyle name="20% - Énfasis5 6 2 2 2 3 2" xfId="3516"/>
    <cellStyle name="20% - Énfasis5 6 2 2 2 4" xfId="3517"/>
    <cellStyle name="20% - Énfasis5 6 2 2 3" xfId="1393"/>
    <cellStyle name="20% - Énfasis5 6 2 2 3 2" xfId="3518"/>
    <cellStyle name="20% - Énfasis5 6 2 2 4" xfId="3519"/>
    <cellStyle name="20% - Énfasis5 6 2 2 4 2" xfId="3520"/>
    <cellStyle name="20% - Énfasis5 6 2 2 5" xfId="3521"/>
    <cellStyle name="20% - Énfasis5 6 2 3" xfId="397"/>
    <cellStyle name="20% - Énfasis5 6 2 3 2" xfId="1394"/>
    <cellStyle name="20% - Énfasis5 6 2 3 2 2" xfId="3522"/>
    <cellStyle name="20% - Énfasis5 6 2 3 3" xfId="3523"/>
    <cellStyle name="20% - Énfasis5 6 2 3 3 2" xfId="3524"/>
    <cellStyle name="20% - Énfasis5 6 2 3 4" xfId="3525"/>
    <cellStyle name="20% - Énfasis5 6 2 4" xfId="1395"/>
    <cellStyle name="20% - Énfasis5 6 2 4 2" xfId="3526"/>
    <cellStyle name="20% - Énfasis5 6 2 5" xfId="3527"/>
    <cellStyle name="20% - Énfasis5 6 2 5 2" xfId="3528"/>
    <cellStyle name="20% - Énfasis5 6 2 6" xfId="3529"/>
    <cellStyle name="20% - Énfasis5 6 3" xfId="398"/>
    <cellStyle name="20% - Énfasis5 6 3 2" xfId="399"/>
    <cellStyle name="20% - Énfasis5 6 3 2 2" xfId="400"/>
    <cellStyle name="20% - Énfasis5 6 3 2 2 2" xfId="1396"/>
    <cellStyle name="20% - Énfasis5 6 3 2 2 2 2" xfId="3530"/>
    <cellStyle name="20% - Énfasis5 6 3 2 2 3" xfId="3531"/>
    <cellStyle name="20% - Énfasis5 6 3 2 2 3 2" xfId="3532"/>
    <cellStyle name="20% - Énfasis5 6 3 2 2 4" xfId="3533"/>
    <cellStyle name="20% - Énfasis5 6 3 2 3" xfId="1397"/>
    <cellStyle name="20% - Énfasis5 6 3 2 3 2" xfId="3534"/>
    <cellStyle name="20% - Énfasis5 6 3 2 4" xfId="3535"/>
    <cellStyle name="20% - Énfasis5 6 3 2 4 2" xfId="3536"/>
    <cellStyle name="20% - Énfasis5 6 3 2 5" xfId="3537"/>
    <cellStyle name="20% - Énfasis5 6 3 3" xfId="401"/>
    <cellStyle name="20% - Énfasis5 6 3 3 2" xfId="1398"/>
    <cellStyle name="20% - Énfasis5 6 3 3 2 2" xfId="3538"/>
    <cellStyle name="20% - Énfasis5 6 3 3 3" xfId="3539"/>
    <cellStyle name="20% - Énfasis5 6 3 3 3 2" xfId="3540"/>
    <cellStyle name="20% - Énfasis5 6 3 3 4" xfId="3541"/>
    <cellStyle name="20% - Énfasis5 6 3 4" xfId="1399"/>
    <cellStyle name="20% - Énfasis5 6 3 4 2" xfId="3542"/>
    <cellStyle name="20% - Énfasis5 6 3 5" xfId="3543"/>
    <cellStyle name="20% - Énfasis5 6 3 5 2" xfId="3544"/>
    <cellStyle name="20% - Énfasis5 6 3 6" xfId="3545"/>
    <cellStyle name="20% - Énfasis5 6 4" xfId="402"/>
    <cellStyle name="20% - Énfasis5 6 4 2" xfId="403"/>
    <cellStyle name="20% - Énfasis5 6 4 2 2" xfId="404"/>
    <cellStyle name="20% - Énfasis5 6 4 2 2 2" xfId="1400"/>
    <cellStyle name="20% - Énfasis5 6 4 2 2 2 2" xfId="3546"/>
    <cellStyle name="20% - Énfasis5 6 4 2 2 3" xfId="3547"/>
    <cellStyle name="20% - Énfasis5 6 4 2 2 3 2" xfId="3548"/>
    <cellStyle name="20% - Énfasis5 6 4 2 2 4" xfId="3549"/>
    <cellStyle name="20% - Énfasis5 6 4 2 3" xfId="1401"/>
    <cellStyle name="20% - Énfasis5 6 4 2 3 2" xfId="3550"/>
    <cellStyle name="20% - Énfasis5 6 4 2 4" xfId="3551"/>
    <cellStyle name="20% - Énfasis5 6 4 2 4 2" xfId="3552"/>
    <cellStyle name="20% - Énfasis5 6 4 2 5" xfId="3553"/>
    <cellStyle name="20% - Énfasis5 6 4 3" xfId="405"/>
    <cellStyle name="20% - Énfasis5 6 4 3 2" xfId="1402"/>
    <cellStyle name="20% - Énfasis5 6 4 3 2 2" xfId="3554"/>
    <cellStyle name="20% - Énfasis5 6 4 3 3" xfId="3555"/>
    <cellStyle name="20% - Énfasis5 6 4 3 3 2" xfId="3556"/>
    <cellStyle name="20% - Énfasis5 6 4 3 4" xfId="3557"/>
    <cellStyle name="20% - Énfasis5 6 4 4" xfId="1403"/>
    <cellStyle name="20% - Énfasis5 6 4 4 2" xfId="3558"/>
    <cellStyle name="20% - Énfasis5 6 4 5" xfId="3559"/>
    <cellStyle name="20% - Énfasis5 6 4 5 2" xfId="3560"/>
    <cellStyle name="20% - Énfasis5 6 4 6" xfId="3561"/>
    <cellStyle name="20% - Énfasis5 6 5" xfId="406"/>
    <cellStyle name="20% - Énfasis5 6 5 2" xfId="407"/>
    <cellStyle name="20% - Énfasis5 6 5 2 2" xfId="408"/>
    <cellStyle name="20% - Énfasis5 6 5 2 2 2" xfId="1404"/>
    <cellStyle name="20% - Énfasis5 6 5 2 2 2 2" xfId="3562"/>
    <cellStyle name="20% - Énfasis5 6 5 2 2 3" xfId="3563"/>
    <cellStyle name="20% - Énfasis5 6 5 2 2 3 2" xfId="3564"/>
    <cellStyle name="20% - Énfasis5 6 5 2 2 4" xfId="3565"/>
    <cellStyle name="20% - Énfasis5 6 5 2 3" xfId="1405"/>
    <cellStyle name="20% - Énfasis5 6 5 2 3 2" xfId="3566"/>
    <cellStyle name="20% - Énfasis5 6 5 2 4" xfId="3567"/>
    <cellStyle name="20% - Énfasis5 6 5 2 4 2" xfId="3568"/>
    <cellStyle name="20% - Énfasis5 6 5 2 5" xfId="3569"/>
    <cellStyle name="20% - Énfasis5 6 5 3" xfId="409"/>
    <cellStyle name="20% - Énfasis5 6 5 3 2" xfId="1406"/>
    <cellStyle name="20% - Énfasis5 6 5 3 2 2" xfId="3570"/>
    <cellStyle name="20% - Énfasis5 6 5 3 3" xfId="3571"/>
    <cellStyle name="20% - Énfasis5 6 5 3 3 2" xfId="3572"/>
    <cellStyle name="20% - Énfasis5 6 5 3 4" xfId="3573"/>
    <cellStyle name="20% - Énfasis5 6 5 4" xfId="1407"/>
    <cellStyle name="20% - Énfasis5 6 5 4 2" xfId="3574"/>
    <cellStyle name="20% - Énfasis5 6 5 5" xfId="3575"/>
    <cellStyle name="20% - Énfasis5 6 5 5 2" xfId="3576"/>
    <cellStyle name="20% - Énfasis5 6 5 6" xfId="3577"/>
    <cellStyle name="20% - Énfasis5 6 6" xfId="410"/>
    <cellStyle name="20% - Énfasis5 6 6 2" xfId="411"/>
    <cellStyle name="20% - Énfasis5 6 6 2 2" xfId="412"/>
    <cellStyle name="20% - Énfasis5 6 6 2 2 2" xfId="1408"/>
    <cellStyle name="20% - Énfasis5 6 6 2 2 2 2" xfId="3578"/>
    <cellStyle name="20% - Énfasis5 6 6 2 2 3" xfId="3579"/>
    <cellStyle name="20% - Énfasis5 6 6 2 2 3 2" xfId="3580"/>
    <cellStyle name="20% - Énfasis5 6 6 2 2 4" xfId="3581"/>
    <cellStyle name="20% - Énfasis5 6 6 2 3" xfId="1409"/>
    <cellStyle name="20% - Énfasis5 6 6 2 3 2" xfId="3582"/>
    <cellStyle name="20% - Énfasis5 6 6 2 4" xfId="3583"/>
    <cellStyle name="20% - Énfasis5 6 6 2 4 2" xfId="3584"/>
    <cellStyle name="20% - Énfasis5 6 6 2 5" xfId="3585"/>
    <cellStyle name="20% - Énfasis5 6 6 3" xfId="413"/>
    <cellStyle name="20% - Énfasis5 6 6 3 2" xfId="1410"/>
    <cellStyle name="20% - Énfasis5 6 6 3 2 2" xfId="3586"/>
    <cellStyle name="20% - Énfasis5 6 6 3 3" xfId="3587"/>
    <cellStyle name="20% - Énfasis5 6 6 3 3 2" xfId="3588"/>
    <cellStyle name="20% - Énfasis5 6 6 3 4" xfId="3589"/>
    <cellStyle name="20% - Énfasis5 6 6 4" xfId="1411"/>
    <cellStyle name="20% - Énfasis5 6 6 4 2" xfId="3590"/>
    <cellStyle name="20% - Énfasis5 6 6 5" xfId="3591"/>
    <cellStyle name="20% - Énfasis5 6 6 5 2" xfId="3592"/>
    <cellStyle name="20% - Énfasis5 6 6 6" xfId="3593"/>
    <cellStyle name="20% - Énfasis5 6 7" xfId="414"/>
    <cellStyle name="20% - Énfasis5 6 7 2" xfId="415"/>
    <cellStyle name="20% - Énfasis5 6 7 2 2" xfId="416"/>
    <cellStyle name="20% - Énfasis5 6 7 2 2 2" xfId="1412"/>
    <cellStyle name="20% - Énfasis5 6 7 2 2 2 2" xfId="3594"/>
    <cellStyle name="20% - Énfasis5 6 7 2 2 3" xfId="3595"/>
    <cellStyle name="20% - Énfasis5 6 7 2 2 3 2" xfId="3596"/>
    <cellStyle name="20% - Énfasis5 6 7 2 2 4" xfId="3597"/>
    <cellStyle name="20% - Énfasis5 6 7 2 3" xfId="1413"/>
    <cellStyle name="20% - Énfasis5 6 7 2 3 2" xfId="3598"/>
    <cellStyle name="20% - Énfasis5 6 7 2 4" xfId="3599"/>
    <cellStyle name="20% - Énfasis5 6 7 2 4 2" xfId="3600"/>
    <cellStyle name="20% - Énfasis5 6 7 2 5" xfId="3601"/>
    <cellStyle name="20% - Énfasis5 6 7 3" xfId="417"/>
    <cellStyle name="20% - Énfasis5 6 7 3 2" xfId="1414"/>
    <cellStyle name="20% - Énfasis5 6 7 3 2 2" xfId="3602"/>
    <cellStyle name="20% - Énfasis5 6 7 3 3" xfId="3603"/>
    <cellStyle name="20% - Énfasis5 6 7 3 3 2" xfId="3604"/>
    <cellStyle name="20% - Énfasis5 6 7 3 4" xfId="3605"/>
    <cellStyle name="20% - Énfasis5 6 7 4" xfId="1415"/>
    <cellStyle name="20% - Énfasis5 6 7 4 2" xfId="3606"/>
    <cellStyle name="20% - Énfasis5 6 7 5" xfId="3607"/>
    <cellStyle name="20% - Énfasis5 6 7 5 2" xfId="3608"/>
    <cellStyle name="20% - Énfasis5 6 7 6" xfId="3609"/>
    <cellStyle name="20% - Énfasis5 6 8" xfId="418"/>
    <cellStyle name="20% - Énfasis5 6 8 2" xfId="419"/>
    <cellStyle name="20% - Énfasis5 6 8 2 2" xfId="1416"/>
    <cellStyle name="20% - Énfasis5 6 8 2 2 2" xfId="3610"/>
    <cellStyle name="20% - Énfasis5 6 8 2 3" xfId="3611"/>
    <cellStyle name="20% - Énfasis5 6 8 2 3 2" xfId="3612"/>
    <cellStyle name="20% - Énfasis5 6 8 2 4" xfId="3613"/>
    <cellStyle name="20% - Énfasis5 6 8 3" xfId="1417"/>
    <cellStyle name="20% - Énfasis5 6 8 3 2" xfId="3614"/>
    <cellStyle name="20% - Énfasis5 6 8 4" xfId="3615"/>
    <cellStyle name="20% - Énfasis5 6 8 4 2" xfId="3616"/>
    <cellStyle name="20% - Énfasis5 6 8 5" xfId="3617"/>
    <cellStyle name="20% - Énfasis5 6 9" xfId="420"/>
    <cellStyle name="20% - Énfasis5 6 9 2" xfId="1418"/>
    <cellStyle name="20% - Énfasis5 6 9 2 2" xfId="3618"/>
    <cellStyle name="20% - Énfasis5 6 9 3" xfId="3619"/>
    <cellStyle name="20% - Énfasis5 6 9 3 2" xfId="3620"/>
    <cellStyle name="20% - Énfasis5 6 9 4" xfId="3621"/>
    <cellStyle name="20% - Énfasis6 2" xfId="39"/>
    <cellStyle name="20% - Énfasis6 2 2" xfId="40"/>
    <cellStyle name="20% - Énfasis6 2 2 2" xfId="41"/>
    <cellStyle name="20% - Énfasis6 2 2 2 2" xfId="421"/>
    <cellStyle name="20% - Énfasis6 2 2 2 2 2" xfId="3622"/>
    <cellStyle name="20% - Énfasis6 2 2 2 3" xfId="3623"/>
    <cellStyle name="20% - Énfasis6 2 2 3" xfId="422"/>
    <cellStyle name="20% - Énfasis6 2 2 3 2" xfId="3624"/>
    <cellStyle name="20% - Énfasis6 2 2 4" xfId="3625"/>
    <cellStyle name="20% - Énfasis6 2 2_ARTURO SSMC110113xls" xfId="423"/>
    <cellStyle name="20% - Énfasis6 2 3" xfId="42"/>
    <cellStyle name="20% - Énfasis6 2 3 2" xfId="43"/>
    <cellStyle name="20% - Énfasis6 2 3 2 2" xfId="424"/>
    <cellStyle name="20% - Énfasis6 2 3 2 2 2" xfId="3626"/>
    <cellStyle name="20% - Énfasis6 2 3 2 3" xfId="3627"/>
    <cellStyle name="20% - Énfasis6 2 3 3" xfId="425"/>
    <cellStyle name="20% - Énfasis6 2 3 3 2" xfId="3628"/>
    <cellStyle name="20% - Énfasis6 2 3 4" xfId="3629"/>
    <cellStyle name="20% - Énfasis6 2 3_ARTURO SSMC110113xls" xfId="426"/>
    <cellStyle name="20% - Énfasis6 2 4" xfId="44"/>
    <cellStyle name="20% - Énfasis6 2 4 2" xfId="427"/>
    <cellStyle name="20% - Énfasis6 2 4 2 2" xfId="3630"/>
    <cellStyle name="20% - Énfasis6 2 4 3" xfId="3631"/>
    <cellStyle name="20% - Énfasis6 2 5" xfId="428"/>
    <cellStyle name="20% - Énfasis6 2 5 2" xfId="3632"/>
    <cellStyle name="20% - Énfasis6 2 6" xfId="3633"/>
    <cellStyle name="20% - Énfasis6 2_ARTURO SSMC110113xls" xfId="429"/>
    <cellStyle name="40% - Énfasis1 2" xfId="45"/>
    <cellStyle name="40% - Énfasis1 2 2" xfId="46"/>
    <cellStyle name="40% - Énfasis1 2 2 2" xfId="47"/>
    <cellStyle name="40% - Énfasis1 2 2 2 2" xfId="430"/>
    <cellStyle name="40% - Énfasis1 2 2 2 2 2" xfId="3634"/>
    <cellStyle name="40% - Énfasis1 2 2 2 3" xfId="3635"/>
    <cellStyle name="40% - Énfasis1 2 2 3" xfId="431"/>
    <cellStyle name="40% - Énfasis1 2 2 3 2" xfId="3636"/>
    <cellStyle name="40% - Énfasis1 2 2 4" xfId="3637"/>
    <cellStyle name="40% - Énfasis1 2 2_ARTURO SSMC110113xls" xfId="432"/>
    <cellStyle name="40% - Énfasis1 2 3" xfId="48"/>
    <cellStyle name="40% - Énfasis1 2 3 2" xfId="49"/>
    <cellStyle name="40% - Énfasis1 2 3 2 2" xfId="433"/>
    <cellStyle name="40% - Énfasis1 2 3 2 2 2" xfId="3638"/>
    <cellStyle name="40% - Énfasis1 2 3 2 3" xfId="3639"/>
    <cellStyle name="40% - Énfasis1 2 3 3" xfId="434"/>
    <cellStyle name="40% - Énfasis1 2 3 3 2" xfId="3640"/>
    <cellStyle name="40% - Énfasis1 2 3 4" xfId="3641"/>
    <cellStyle name="40% - Énfasis1 2 3_ARTURO SSMC110113xls" xfId="435"/>
    <cellStyle name="40% - Énfasis1 2 4" xfId="50"/>
    <cellStyle name="40% - Énfasis1 2 4 2" xfId="436"/>
    <cellStyle name="40% - Énfasis1 2 4 2 2" xfId="3642"/>
    <cellStyle name="40% - Énfasis1 2 4 3" xfId="3643"/>
    <cellStyle name="40% - Énfasis1 2 5" xfId="437"/>
    <cellStyle name="40% - Énfasis1 2 5 2" xfId="3644"/>
    <cellStyle name="40% - Énfasis1 2 6" xfId="3645"/>
    <cellStyle name="40% - Énfasis1 2_ARTURO SSMC110113xls" xfId="438"/>
    <cellStyle name="40% - Énfasis2 2" xfId="51"/>
    <cellStyle name="40% - Énfasis2 2 2" xfId="52"/>
    <cellStyle name="40% - Énfasis2 2 2 2" xfId="53"/>
    <cellStyle name="40% - Énfasis2 2 2 2 2" xfId="439"/>
    <cellStyle name="40% - Énfasis2 2 2 2 2 2" xfId="3646"/>
    <cellStyle name="40% - Énfasis2 2 2 2 3" xfId="3647"/>
    <cellStyle name="40% - Énfasis2 2 2 3" xfId="440"/>
    <cellStyle name="40% - Énfasis2 2 2 3 2" xfId="3648"/>
    <cellStyle name="40% - Énfasis2 2 2 4" xfId="3649"/>
    <cellStyle name="40% - Énfasis2 2 2_ARTURO SSMC110113xls" xfId="441"/>
    <cellStyle name="40% - Énfasis2 2 3" xfId="54"/>
    <cellStyle name="40% - Énfasis2 2 3 2" xfId="55"/>
    <cellStyle name="40% - Énfasis2 2 3 2 2" xfId="442"/>
    <cellStyle name="40% - Énfasis2 2 3 2 2 2" xfId="3650"/>
    <cellStyle name="40% - Énfasis2 2 3 2 3" xfId="3651"/>
    <cellStyle name="40% - Énfasis2 2 3 3" xfId="443"/>
    <cellStyle name="40% - Énfasis2 2 3 3 2" xfId="3652"/>
    <cellStyle name="40% - Énfasis2 2 3 4" xfId="3653"/>
    <cellStyle name="40% - Énfasis2 2 3_ARTURO SSMC110113xls" xfId="444"/>
    <cellStyle name="40% - Énfasis2 2 4" xfId="56"/>
    <cellStyle name="40% - Énfasis2 2 4 2" xfId="445"/>
    <cellStyle name="40% - Énfasis2 2 4 2 2" xfId="3654"/>
    <cellStyle name="40% - Énfasis2 2 4 3" xfId="3655"/>
    <cellStyle name="40% - Énfasis2 2 5" xfId="446"/>
    <cellStyle name="40% - Énfasis2 2 5 2" xfId="3656"/>
    <cellStyle name="40% - Énfasis2 2 6" xfId="3657"/>
    <cellStyle name="40% - Énfasis2 2_ARTURO SSMC110113xls" xfId="447"/>
    <cellStyle name="40% - Énfasis3 2" xfId="57"/>
    <cellStyle name="40% - Énfasis3 2 2" xfId="58"/>
    <cellStyle name="40% - Énfasis3 2 2 2" xfId="59"/>
    <cellStyle name="40% - Énfasis3 2 2 2 2" xfId="448"/>
    <cellStyle name="40% - Énfasis3 2 2 2 2 2" xfId="3658"/>
    <cellStyle name="40% - Énfasis3 2 2 2 3" xfId="3659"/>
    <cellStyle name="40% - Énfasis3 2 2 3" xfId="449"/>
    <cellStyle name="40% - Énfasis3 2 2 3 2" xfId="3660"/>
    <cellStyle name="40% - Énfasis3 2 2 4" xfId="3661"/>
    <cellStyle name="40% - Énfasis3 2 2_ARTURO SSMC110113xls" xfId="450"/>
    <cellStyle name="40% - Énfasis3 2 3" xfId="60"/>
    <cellStyle name="40% - Énfasis3 2 3 2" xfId="61"/>
    <cellStyle name="40% - Énfasis3 2 3 2 2" xfId="451"/>
    <cellStyle name="40% - Énfasis3 2 3 2 2 2" xfId="3662"/>
    <cellStyle name="40% - Énfasis3 2 3 2 3" xfId="3663"/>
    <cellStyle name="40% - Énfasis3 2 3 3" xfId="452"/>
    <cellStyle name="40% - Énfasis3 2 3 3 2" xfId="3664"/>
    <cellStyle name="40% - Énfasis3 2 3 4" xfId="3665"/>
    <cellStyle name="40% - Énfasis3 2 3_ARTURO SSMC110113xls" xfId="453"/>
    <cellStyle name="40% - Énfasis3 2 4" xfId="62"/>
    <cellStyle name="40% - Énfasis3 2 4 2" xfId="454"/>
    <cellStyle name="40% - Énfasis3 2 4 2 2" xfId="3666"/>
    <cellStyle name="40% - Énfasis3 2 4 3" xfId="3667"/>
    <cellStyle name="40% - Énfasis3 2 5" xfId="455"/>
    <cellStyle name="40% - Énfasis3 2 5 2" xfId="3668"/>
    <cellStyle name="40% - Énfasis3 2 6" xfId="3669"/>
    <cellStyle name="40% - Énfasis3 2_ARTURO SSMC110113xls" xfId="456"/>
    <cellStyle name="40% - Énfasis4 2" xfId="63"/>
    <cellStyle name="40% - Énfasis4 2 2" xfId="64"/>
    <cellStyle name="40% - Énfasis4 2 2 2" xfId="65"/>
    <cellStyle name="40% - Énfasis4 2 2 2 2" xfId="457"/>
    <cellStyle name="40% - Énfasis4 2 2 2 2 2" xfId="3670"/>
    <cellStyle name="40% - Énfasis4 2 2 2 3" xfId="3671"/>
    <cellStyle name="40% - Énfasis4 2 2 3" xfId="458"/>
    <cellStyle name="40% - Énfasis4 2 2 3 2" xfId="3672"/>
    <cellStyle name="40% - Énfasis4 2 2 4" xfId="3673"/>
    <cellStyle name="40% - Énfasis4 2 2_ARTURO SSMC110113xls" xfId="459"/>
    <cellStyle name="40% - Énfasis4 2 3" xfId="66"/>
    <cellStyle name="40% - Énfasis4 2 3 2" xfId="67"/>
    <cellStyle name="40% - Énfasis4 2 3 2 2" xfId="460"/>
    <cellStyle name="40% - Énfasis4 2 3 2 2 2" xfId="3674"/>
    <cellStyle name="40% - Énfasis4 2 3 2 3" xfId="3675"/>
    <cellStyle name="40% - Énfasis4 2 3 3" xfId="461"/>
    <cellStyle name="40% - Énfasis4 2 3 3 2" xfId="3676"/>
    <cellStyle name="40% - Énfasis4 2 3 4" xfId="3677"/>
    <cellStyle name="40% - Énfasis4 2 3_ARTURO SSMC110113xls" xfId="462"/>
    <cellStyle name="40% - Énfasis4 2 4" xfId="68"/>
    <cellStyle name="40% - Énfasis4 2 4 2" xfId="463"/>
    <cellStyle name="40% - Énfasis4 2 4 2 2" xfId="3678"/>
    <cellStyle name="40% - Énfasis4 2 4 3" xfId="3679"/>
    <cellStyle name="40% - Énfasis4 2 5" xfId="464"/>
    <cellStyle name="40% - Énfasis4 2 5 2" xfId="3680"/>
    <cellStyle name="40% - Énfasis4 2 6" xfId="3681"/>
    <cellStyle name="40% - Énfasis4 2_ARTURO SSMC110113xls" xfId="465"/>
    <cellStyle name="40% - Énfasis5 2" xfId="69"/>
    <cellStyle name="40% - Énfasis5 2 2" xfId="70"/>
    <cellStyle name="40% - Énfasis5 2 2 2" xfId="71"/>
    <cellStyle name="40% - Énfasis5 2 2 2 2" xfId="466"/>
    <cellStyle name="40% - Énfasis5 2 2 2 2 2" xfId="3682"/>
    <cellStyle name="40% - Énfasis5 2 2 2 3" xfId="3683"/>
    <cellStyle name="40% - Énfasis5 2 2 3" xfId="467"/>
    <cellStyle name="40% - Énfasis5 2 2 3 2" xfId="3684"/>
    <cellStyle name="40% - Énfasis5 2 2 4" xfId="3685"/>
    <cellStyle name="40% - Énfasis5 2 2_ARTURO SSMC110113xls" xfId="468"/>
    <cellStyle name="40% - Énfasis5 2 3" xfId="72"/>
    <cellStyle name="40% - Énfasis5 2 3 2" xfId="73"/>
    <cellStyle name="40% - Énfasis5 2 3 2 2" xfId="469"/>
    <cellStyle name="40% - Énfasis5 2 3 2 2 2" xfId="3686"/>
    <cellStyle name="40% - Énfasis5 2 3 2 3" xfId="3687"/>
    <cellStyle name="40% - Énfasis5 2 3 3" xfId="470"/>
    <cellStyle name="40% - Énfasis5 2 3 3 2" xfId="3688"/>
    <cellStyle name="40% - Énfasis5 2 3 4" xfId="3689"/>
    <cellStyle name="40% - Énfasis5 2 3_ARTURO SSMC110113xls" xfId="471"/>
    <cellStyle name="40% - Énfasis5 2 4" xfId="74"/>
    <cellStyle name="40% - Énfasis5 2 4 2" xfId="472"/>
    <cellStyle name="40% - Énfasis5 2 4 2 2" xfId="3690"/>
    <cellStyle name="40% - Énfasis5 2 4 3" xfId="3691"/>
    <cellStyle name="40% - Énfasis5 2 5" xfId="473"/>
    <cellStyle name="40% - Énfasis5 2 5 2" xfId="3692"/>
    <cellStyle name="40% - Énfasis5 2 6" xfId="3693"/>
    <cellStyle name="40% - Énfasis5 2_ARTURO SSMC110113xls" xfId="474"/>
    <cellStyle name="40% - Énfasis6 2" xfId="75"/>
    <cellStyle name="40% - Énfasis6 2 2" xfId="76"/>
    <cellStyle name="40% - Énfasis6 2 2 2" xfId="77"/>
    <cellStyle name="40% - Énfasis6 2 2 2 2" xfId="475"/>
    <cellStyle name="40% - Énfasis6 2 2 2 2 2" xfId="3694"/>
    <cellStyle name="40% - Énfasis6 2 2 2 3" xfId="3695"/>
    <cellStyle name="40% - Énfasis6 2 2 3" xfId="476"/>
    <cellStyle name="40% - Énfasis6 2 2 3 2" xfId="3696"/>
    <cellStyle name="40% - Énfasis6 2 2 4" xfId="3697"/>
    <cellStyle name="40% - Énfasis6 2 2_ARTURO SSMC110113xls" xfId="477"/>
    <cellStyle name="40% - Énfasis6 2 3" xfId="78"/>
    <cellStyle name="40% - Énfasis6 2 3 2" xfId="79"/>
    <cellStyle name="40% - Énfasis6 2 3 2 2" xfId="478"/>
    <cellStyle name="40% - Énfasis6 2 3 2 2 2" xfId="3698"/>
    <cellStyle name="40% - Énfasis6 2 3 2 3" xfId="3699"/>
    <cellStyle name="40% - Énfasis6 2 3 3" xfId="479"/>
    <cellStyle name="40% - Énfasis6 2 3 3 2" xfId="3700"/>
    <cellStyle name="40% - Énfasis6 2 3 4" xfId="3701"/>
    <cellStyle name="40% - Énfasis6 2 3_ARTURO SSMC110113xls" xfId="480"/>
    <cellStyle name="40% - Énfasis6 2 4" xfId="80"/>
    <cellStyle name="40% - Énfasis6 2 4 2" xfId="481"/>
    <cellStyle name="40% - Énfasis6 2 4 2 2" xfId="3702"/>
    <cellStyle name="40% - Énfasis6 2 4 3" xfId="3703"/>
    <cellStyle name="40% - Énfasis6 2 5" xfId="482"/>
    <cellStyle name="40% - Énfasis6 2 5 2" xfId="3704"/>
    <cellStyle name="40% - Énfasis6 2 6" xfId="3705"/>
    <cellStyle name="40% - Énfasis6 2_ARTURO SSMC110113xls" xfId="483"/>
    <cellStyle name="40% - Énfasis6 3" xfId="81"/>
    <cellStyle name="40% - Énfasis6 3 10" xfId="1419"/>
    <cellStyle name="40% - Énfasis6 3 10 2" xfId="3706"/>
    <cellStyle name="40% - Énfasis6 3 11" xfId="3707"/>
    <cellStyle name="40% - Énfasis6 3 11 2" xfId="3708"/>
    <cellStyle name="40% - Énfasis6 3 12" xfId="3709"/>
    <cellStyle name="40% - Énfasis6 3 2" xfId="484"/>
    <cellStyle name="40% - Énfasis6 3 2 2" xfId="485"/>
    <cellStyle name="40% - Énfasis6 3 2 2 2" xfId="486"/>
    <cellStyle name="40% - Énfasis6 3 2 2 2 2" xfId="1420"/>
    <cellStyle name="40% - Énfasis6 3 2 2 2 2 2" xfId="3710"/>
    <cellStyle name="40% - Énfasis6 3 2 2 2 3" xfId="3711"/>
    <cellStyle name="40% - Énfasis6 3 2 2 2 3 2" xfId="3712"/>
    <cellStyle name="40% - Énfasis6 3 2 2 2 4" xfId="3713"/>
    <cellStyle name="40% - Énfasis6 3 2 2 3" xfId="1421"/>
    <cellStyle name="40% - Énfasis6 3 2 2 3 2" xfId="3714"/>
    <cellStyle name="40% - Énfasis6 3 2 2 4" xfId="3715"/>
    <cellStyle name="40% - Énfasis6 3 2 2 4 2" xfId="3716"/>
    <cellStyle name="40% - Énfasis6 3 2 2 5" xfId="3717"/>
    <cellStyle name="40% - Énfasis6 3 2 3" xfId="487"/>
    <cellStyle name="40% - Énfasis6 3 2 3 2" xfId="1422"/>
    <cellStyle name="40% - Énfasis6 3 2 3 2 2" xfId="3718"/>
    <cellStyle name="40% - Énfasis6 3 2 3 3" xfId="3719"/>
    <cellStyle name="40% - Énfasis6 3 2 3 3 2" xfId="3720"/>
    <cellStyle name="40% - Énfasis6 3 2 3 4" xfId="3721"/>
    <cellStyle name="40% - Énfasis6 3 2 4" xfId="1423"/>
    <cellStyle name="40% - Énfasis6 3 2 4 2" xfId="3722"/>
    <cellStyle name="40% - Énfasis6 3 2 5" xfId="3723"/>
    <cellStyle name="40% - Énfasis6 3 2 5 2" xfId="3724"/>
    <cellStyle name="40% - Énfasis6 3 2 6" xfId="3725"/>
    <cellStyle name="40% - Énfasis6 3 3" xfId="488"/>
    <cellStyle name="40% - Énfasis6 3 3 2" xfId="489"/>
    <cellStyle name="40% - Énfasis6 3 3 2 2" xfId="490"/>
    <cellStyle name="40% - Énfasis6 3 3 2 2 2" xfId="1424"/>
    <cellStyle name="40% - Énfasis6 3 3 2 2 2 2" xfId="3726"/>
    <cellStyle name="40% - Énfasis6 3 3 2 2 3" xfId="3727"/>
    <cellStyle name="40% - Énfasis6 3 3 2 2 3 2" xfId="3728"/>
    <cellStyle name="40% - Énfasis6 3 3 2 2 4" xfId="3729"/>
    <cellStyle name="40% - Énfasis6 3 3 2 3" xfId="1425"/>
    <cellStyle name="40% - Énfasis6 3 3 2 3 2" xfId="3730"/>
    <cellStyle name="40% - Énfasis6 3 3 2 4" xfId="3731"/>
    <cellStyle name="40% - Énfasis6 3 3 2 4 2" xfId="3732"/>
    <cellStyle name="40% - Énfasis6 3 3 2 5" xfId="3733"/>
    <cellStyle name="40% - Énfasis6 3 3 3" xfId="491"/>
    <cellStyle name="40% - Énfasis6 3 3 3 2" xfId="1426"/>
    <cellStyle name="40% - Énfasis6 3 3 3 2 2" xfId="3734"/>
    <cellStyle name="40% - Énfasis6 3 3 3 3" xfId="3735"/>
    <cellStyle name="40% - Énfasis6 3 3 3 3 2" xfId="3736"/>
    <cellStyle name="40% - Énfasis6 3 3 3 4" xfId="3737"/>
    <cellStyle name="40% - Énfasis6 3 3 4" xfId="1427"/>
    <cellStyle name="40% - Énfasis6 3 3 4 2" xfId="3738"/>
    <cellStyle name="40% - Énfasis6 3 3 5" xfId="3739"/>
    <cellStyle name="40% - Énfasis6 3 3 5 2" xfId="3740"/>
    <cellStyle name="40% - Énfasis6 3 3 6" xfId="3741"/>
    <cellStyle name="40% - Énfasis6 3 4" xfId="492"/>
    <cellStyle name="40% - Énfasis6 3 4 2" xfId="493"/>
    <cellStyle name="40% - Énfasis6 3 4 2 2" xfId="494"/>
    <cellStyle name="40% - Énfasis6 3 4 2 2 2" xfId="1428"/>
    <cellStyle name="40% - Énfasis6 3 4 2 2 2 2" xfId="3742"/>
    <cellStyle name="40% - Énfasis6 3 4 2 2 3" xfId="3743"/>
    <cellStyle name="40% - Énfasis6 3 4 2 2 3 2" xfId="3744"/>
    <cellStyle name="40% - Énfasis6 3 4 2 2 4" xfId="3745"/>
    <cellStyle name="40% - Énfasis6 3 4 2 3" xfId="1429"/>
    <cellStyle name="40% - Énfasis6 3 4 2 3 2" xfId="3746"/>
    <cellStyle name="40% - Énfasis6 3 4 2 4" xfId="3747"/>
    <cellStyle name="40% - Énfasis6 3 4 2 4 2" xfId="3748"/>
    <cellStyle name="40% - Énfasis6 3 4 2 5" xfId="3749"/>
    <cellStyle name="40% - Énfasis6 3 4 3" xfId="495"/>
    <cellStyle name="40% - Énfasis6 3 4 3 2" xfId="1430"/>
    <cellStyle name="40% - Énfasis6 3 4 3 2 2" xfId="3750"/>
    <cellStyle name="40% - Énfasis6 3 4 3 3" xfId="3751"/>
    <cellStyle name="40% - Énfasis6 3 4 3 3 2" xfId="3752"/>
    <cellStyle name="40% - Énfasis6 3 4 3 4" xfId="3753"/>
    <cellStyle name="40% - Énfasis6 3 4 4" xfId="1431"/>
    <cellStyle name="40% - Énfasis6 3 4 4 2" xfId="3754"/>
    <cellStyle name="40% - Énfasis6 3 4 5" xfId="3755"/>
    <cellStyle name="40% - Énfasis6 3 4 5 2" xfId="3756"/>
    <cellStyle name="40% - Énfasis6 3 4 6" xfId="3757"/>
    <cellStyle name="40% - Énfasis6 3 5" xfId="496"/>
    <cellStyle name="40% - Énfasis6 3 5 2" xfId="497"/>
    <cellStyle name="40% - Énfasis6 3 5 2 2" xfId="498"/>
    <cellStyle name="40% - Énfasis6 3 5 2 2 2" xfId="1432"/>
    <cellStyle name="40% - Énfasis6 3 5 2 2 2 2" xfId="3758"/>
    <cellStyle name="40% - Énfasis6 3 5 2 2 3" xfId="3759"/>
    <cellStyle name="40% - Énfasis6 3 5 2 2 3 2" xfId="3760"/>
    <cellStyle name="40% - Énfasis6 3 5 2 2 4" xfId="3761"/>
    <cellStyle name="40% - Énfasis6 3 5 2 3" xfId="1433"/>
    <cellStyle name="40% - Énfasis6 3 5 2 3 2" xfId="3762"/>
    <cellStyle name="40% - Énfasis6 3 5 2 4" xfId="3763"/>
    <cellStyle name="40% - Énfasis6 3 5 2 4 2" xfId="3764"/>
    <cellStyle name="40% - Énfasis6 3 5 2 5" xfId="3765"/>
    <cellStyle name="40% - Énfasis6 3 5 3" xfId="499"/>
    <cellStyle name="40% - Énfasis6 3 5 3 2" xfId="1434"/>
    <cellStyle name="40% - Énfasis6 3 5 3 2 2" xfId="3766"/>
    <cellStyle name="40% - Énfasis6 3 5 3 3" xfId="3767"/>
    <cellStyle name="40% - Énfasis6 3 5 3 3 2" xfId="3768"/>
    <cellStyle name="40% - Énfasis6 3 5 3 4" xfId="3769"/>
    <cellStyle name="40% - Énfasis6 3 5 4" xfId="1435"/>
    <cellStyle name="40% - Énfasis6 3 5 4 2" xfId="3770"/>
    <cellStyle name="40% - Énfasis6 3 5 5" xfId="3771"/>
    <cellStyle name="40% - Énfasis6 3 5 5 2" xfId="3772"/>
    <cellStyle name="40% - Énfasis6 3 5 6" xfId="3773"/>
    <cellStyle name="40% - Énfasis6 3 6" xfId="500"/>
    <cellStyle name="40% - Énfasis6 3 6 2" xfId="501"/>
    <cellStyle name="40% - Énfasis6 3 6 2 2" xfId="502"/>
    <cellStyle name="40% - Énfasis6 3 6 2 2 2" xfId="1436"/>
    <cellStyle name="40% - Énfasis6 3 6 2 2 2 2" xfId="3774"/>
    <cellStyle name="40% - Énfasis6 3 6 2 2 3" xfId="3775"/>
    <cellStyle name="40% - Énfasis6 3 6 2 2 3 2" xfId="3776"/>
    <cellStyle name="40% - Énfasis6 3 6 2 2 4" xfId="3777"/>
    <cellStyle name="40% - Énfasis6 3 6 2 3" xfId="1437"/>
    <cellStyle name="40% - Énfasis6 3 6 2 3 2" xfId="3778"/>
    <cellStyle name="40% - Énfasis6 3 6 2 4" xfId="3779"/>
    <cellStyle name="40% - Énfasis6 3 6 2 4 2" xfId="3780"/>
    <cellStyle name="40% - Énfasis6 3 6 2 5" xfId="3781"/>
    <cellStyle name="40% - Énfasis6 3 6 3" xfId="503"/>
    <cellStyle name="40% - Énfasis6 3 6 3 2" xfId="1438"/>
    <cellStyle name="40% - Énfasis6 3 6 3 2 2" xfId="3782"/>
    <cellStyle name="40% - Énfasis6 3 6 3 3" xfId="3783"/>
    <cellStyle name="40% - Énfasis6 3 6 3 3 2" xfId="3784"/>
    <cellStyle name="40% - Énfasis6 3 6 3 4" xfId="3785"/>
    <cellStyle name="40% - Énfasis6 3 6 4" xfId="1439"/>
    <cellStyle name="40% - Énfasis6 3 6 4 2" xfId="3786"/>
    <cellStyle name="40% - Énfasis6 3 6 5" xfId="3787"/>
    <cellStyle name="40% - Énfasis6 3 6 5 2" xfId="3788"/>
    <cellStyle name="40% - Énfasis6 3 6 6" xfId="3789"/>
    <cellStyle name="40% - Énfasis6 3 7" xfId="504"/>
    <cellStyle name="40% - Énfasis6 3 7 2" xfId="505"/>
    <cellStyle name="40% - Énfasis6 3 7 2 2" xfId="506"/>
    <cellStyle name="40% - Énfasis6 3 7 2 2 2" xfId="1440"/>
    <cellStyle name="40% - Énfasis6 3 7 2 2 2 2" xfId="3790"/>
    <cellStyle name="40% - Énfasis6 3 7 2 2 3" xfId="3791"/>
    <cellStyle name="40% - Énfasis6 3 7 2 2 3 2" xfId="3792"/>
    <cellStyle name="40% - Énfasis6 3 7 2 2 4" xfId="3793"/>
    <cellStyle name="40% - Énfasis6 3 7 2 3" xfId="1441"/>
    <cellStyle name="40% - Énfasis6 3 7 2 3 2" xfId="3794"/>
    <cellStyle name="40% - Énfasis6 3 7 2 4" xfId="3795"/>
    <cellStyle name="40% - Énfasis6 3 7 2 4 2" xfId="3796"/>
    <cellStyle name="40% - Énfasis6 3 7 2 5" xfId="3797"/>
    <cellStyle name="40% - Énfasis6 3 7 3" xfId="507"/>
    <cellStyle name="40% - Énfasis6 3 7 3 2" xfId="1442"/>
    <cellStyle name="40% - Énfasis6 3 7 3 2 2" xfId="3798"/>
    <cellStyle name="40% - Énfasis6 3 7 3 3" xfId="3799"/>
    <cellStyle name="40% - Énfasis6 3 7 3 3 2" xfId="3800"/>
    <cellStyle name="40% - Énfasis6 3 7 3 4" xfId="3801"/>
    <cellStyle name="40% - Énfasis6 3 7 4" xfId="1443"/>
    <cellStyle name="40% - Énfasis6 3 7 4 2" xfId="3802"/>
    <cellStyle name="40% - Énfasis6 3 7 5" xfId="3803"/>
    <cellStyle name="40% - Énfasis6 3 7 5 2" xfId="3804"/>
    <cellStyle name="40% - Énfasis6 3 7 6" xfId="3805"/>
    <cellStyle name="40% - Énfasis6 3 8" xfId="508"/>
    <cellStyle name="40% - Énfasis6 3 8 2" xfId="509"/>
    <cellStyle name="40% - Énfasis6 3 8 2 2" xfId="1444"/>
    <cellStyle name="40% - Énfasis6 3 8 2 2 2" xfId="3806"/>
    <cellStyle name="40% - Énfasis6 3 8 2 3" xfId="3807"/>
    <cellStyle name="40% - Énfasis6 3 8 2 3 2" xfId="3808"/>
    <cellStyle name="40% - Énfasis6 3 8 2 4" xfId="3809"/>
    <cellStyle name="40% - Énfasis6 3 8 3" xfId="1445"/>
    <cellStyle name="40% - Énfasis6 3 8 3 2" xfId="3810"/>
    <cellStyle name="40% - Énfasis6 3 8 4" xfId="3811"/>
    <cellStyle name="40% - Énfasis6 3 8 4 2" xfId="3812"/>
    <cellStyle name="40% - Énfasis6 3 8 5" xfId="3813"/>
    <cellStyle name="40% - Énfasis6 3 9" xfId="510"/>
    <cellStyle name="40% - Énfasis6 3 9 2" xfId="1446"/>
    <cellStyle name="40% - Énfasis6 3 9 2 2" xfId="3814"/>
    <cellStyle name="40% - Énfasis6 3 9 3" xfId="3815"/>
    <cellStyle name="40% - Énfasis6 3 9 3 2" xfId="3816"/>
    <cellStyle name="40% - Énfasis6 3 9 4" xfId="3817"/>
    <cellStyle name="60% - Énfasis1 2" xfId="82"/>
    <cellStyle name="60% - Énfasis2 2" xfId="83"/>
    <cellStyle name="60% - Énfasis3 2" xfId="84"/>
    <cellStyle name="60% - Énfasis4 2" xfId="85"/>
    <cellStyle name="60% - Énfasis5 2" xfId="86"/>
    <cellStyle name="60% - Énfasis6 2" xfId="87"/>
    <cellStyle name="Buena 2" xfId="88"/>
    <cellStyle name="Buena 3" xfId="3818"/>
    <cellStyle name="Cálculo 2" xfId="89"/>
    <cellStyle name="Cálculo 2 2" xfId="511"/>
    <cellStyle name="Cálculo 2 2 2" xfId="1447"/>
    <cellStyle name="Cálculo 2 2 2 10" xfId="2453"/>
    <cellStyle name="Cálculo 2 2 2 10 2" xfId="3819"/>
    <cellStyle name="Cálculo 2 2 2 11" xfId="2454"/>
    <cellStyle name="Cálculo 2 2 2 11 2" xfId="3820"/>
    <cellStyle name="Cálculo 2 2 2 12" xfId="3821"/>
    <cellStyle name="Cálculo 2 2 2 2" xfId="2313"/>
    <cellStyle name="Cálculo 2 2 2 2 2" xfId="2455"/>
    <cellStyle name="Cálculo 2 2 2 2 2 2" xfId="3822"/>
    <cellStyle name="Cálculo 2 2 2 2 3" xfId="2456"/>
    <cellStyle name="Cálculo 2 2 2 2 3 2" xfId="3823"/>
    <cellStyle name="Cálculo 2 2 2 2 4" xfId="2457"/>
    <cellStyle name="Cálculo 2 2 2 2 4 2" xfId="3824"/>
    <cellStyle name="Cálculo 2 2 2 2 5" xfId="2458"/>
    <cellStyle name="Cálculo 2 2 2 2 5 2" xfId="3825"/>
    <cellStyle name="Cálculo 2 2 2 2 6" xfId="3826"/>
    <cellStyle name="Cálculo 2 2 2 3" xfId="2314"/>
    <cellStyle name="Cálculo 2 2 2 3 2" xfId="2459"/>
    <cellStyle name="Cálculo 2 2 2 3 2 2" xfId="3827"/>
    <cellStyle name="Cálculo 2 2 2 3 3" xfId="2460"/>
    <cellStyle name="Cálculo 2 2 2 3 3 2" xfId="3828"/>
    <cellStyle name="Cálculo 2 2 2 3 4" xfId="2461"/>
    <cellStyle name="Cálculo 2 2 2 3 4 2" xfId="3829"/>
    <cellStyle name="Cálculo 2 2 2 3 5" xfId="2462"/>
    <cellStyle name="Cálculo 2 2 2 3 5 2" xfId="3830"/>
    <cellStyle name="Cálculo 2 2 2 3 6" xfId="3831"/>
    <cellStyle name="Cálculo 2 2 2 4" xfId="2315"/>
    <cellStyle name="Cálculo 2 2 2 4 2" xfId="2463"/>
    <cellStyle name="Cálculo 2 2 2 4 2 2" xfId="3832"/>
    <cellStyle name="Cálculo 2 2 2 4 3" xfId="2464"/>
    <cellStyle name="Cálculo 2 2 2 4 3 2" xfId="3833"/>
    <cellStyle name="Cálculo 2 2 2 4 4" xfId="2465"/>
    <cellStyle name="Cálculo 2 2 2 4 4 2" xfId="3834"/>
    <cellStyle name="Cálculo 2 2 2 4 5" xfId="2466"/>
    <cellStyle name="Cálculo 2 2 2 4 5 2" xfId="3835"/>
    <cellStyle name="Cálculo 2 2 2 4 6" xfId="3836"/>
    <cellStyle name="Cálculo 2 2 2 5" xfId="2316"/>
    <cellStyle name="Cálculo 2 2 2 5 2" xfId="2467"/>
    <cellStyle name="Cálculo 2 2 2 5 2 2" xfId="3837"/>
    <cellStyle name="Cálculo 2 2 2 5 3" xfId="2468"/>
    <cellStyle name="Cálculo 2 2 2 5 3 2" xfId="3838"/>
    <cellStyle name="Cálculo 2 2 2 5 4" xfId="2469"/>
    <cellStyle name="Cálculo 2 2 2 5 4 2" xfId="3839"/>
    <cellStyle name="Cálculo 2 2 2 5 5" xfId="2470"/>
    <cellStyle name="Cálculo 2 2 2 5 5 2" xfId="3840"/>
    <cellStyle name="Cálculo 2 2 2 5 6" xfId="3841"/>
    <cellStyle name="Cálculo 2 2 2 6" xfId="2317"/>
    <cellStyle name="Cálculo 2 2 2 6 2" xfId="2471"/>
    <cellStyle name="Cálculo 2 2 2 6 2 2" xfId="3842"/>
    <cellStyle name="Cálculo 2 2 2 6 3" xfId="2472"/>
    <cellStyle name="Cálculo 2 2 2 6 3 2" xfId="3843"/>
    <cellStyle name="Cálculo 2 2 2 6 4" xfId="2473"/>
    <cellStyle name="Cálculo 2 2 2 6 4 2" xfId="3844"/>
    <cellStyle name="Cálculo 2 2 2 6 5" xfId="2474"/>
    <cellStyle name="Cálculo 2 2 2 6 5 2" xfId="3845"/>
    <cellStyle name="Cálculo 2 2 2 6 6" xfId="3846"/>
    <cellStyle name="Cálculo 2 2 2 7" xfId="2318"/>
    <cellStyle name="Cálculo 2 2 2 7 2" xfId="2475"/>
    <cellStyle name="Cálculo 2 2 2 7 2 2" xfId="3847"/>
    <cellStyle name="Cálculo 2 2 2 7 3" xfId="2476"/>
    <cellStyle name="Cálculo 2 2 2 7 3 2" xfId="3848"/>
    <cellStyle name="Cálculo 2 2 2 7 4" xfId="2477"/>
    <cellStyle name="Cálculo 2 2 2 7 4 2" xfId="3849"/>
    <cellStyle name="Cálculo 2 2 2 7 5" xfId="2478"/>
    <cellStyle name="Cálculo 2 2 2 7 5 2" xfId="3850"/>
    <cellStyle name="Cálculo 2 2 2 7 6" xfId="3851"/>
    <cellStyle name="Cálculo 2 2 2 8" xfId="2479"/>
    <cellStyle name="Cálculo 2 2 2 8 2" xfId="3852"/>
    <cellStyle name="Cálculo 2 2 2 9" xfId="2480"/>
    <cellStyle name="Cálculo 2 2 2 9 2" xfId="3853"/>
    <cellStyle name="Cálculo 2 2 3" xfId="2319"/>
    <cellStyle name="Cálculo 2 2 3 2" xfId="2481"/>
    <cellStyle name="Cálculo 2 2 3 2 2" xfId="3854"/>
    <cellStyle name="Cálculo 2 2 3 3" xfId="2482"/>
    <cellStyle name="Cálculo 2 2 3 3 2" xfId="3855"/>
    <cellStyle name="Cálculo 2 2 3 4" xfId="2483"/>
    <cellStyle name="Cálculo 2 2 3 4 2" xfId="3856"/>
    <cellStyle name="Cálculo 2 2 3 5" xfId="2484"/>
    <cellStyle name="Cálculo 2 2 3 5 2" xfId="3857"/>
    <cellStyle name="Cálculo 2 2 3 6" xfId="3858"/>
    <cellStyle name="Cálculo 2 2 4" xfId="2320"/>
    <cellStyle name="Cálculo 2 2 4 2" xfId="2485"/>
    <cellStyle name="Cálculo 2 2 4 2 2" xfId="3859"/>
    <cellStyle name="Cálculo 2 2 4 3" xfId="2486"/>
    <cellStyle name="Cálculo 2 2 4 3 2" xfId="3860"/>
    <cellStyle name="Cálculo 2 2 4 4" xfId="2487"/>
    <cellStyle name="Cálculo 2 2 4 4 2" xfId="3861"/>
    <cellStyle name="Cálculo 2 2 4 5" xfId="2488"/>
    <cellStyle name="Cálculo 2 2 4 5 2" xfId="3862"/>
    <cellStyle name="Cálculo 2 2 4 6" xfId="3863"/>
    <cellStyle name="Cálculo 2 2 5" xfId="2321"/>
    <cellStyle name="Cálculo 2 2 5 2" xfId="2489"/>
    <cellStyle name="Cálculo 2 2 5 2 2" xfId="3864"/>
    <cellStyle name="Cálculo 2 2 5 3" xfId="2490"/>
    <cellStyle name="Cálculo 2 2 5 3 2" xfId="3865"/>
    <cellStyle name="Cálculo 2 2 5 4" xfId="2491"/>
    <cellStyle name="Cálculo 2 2 5 4 2" xfId="3866"/>
    <cellStyle name="Cálculo 2 2 5 5" xfId="2492"/>
    <cellStyle name="Cálculo 2 2 5 5 2" xfId="3867"/>
    <cellStyle name="Cálculo 2 2 5 6" xfId="3868"/>
    <cellStyle name="Cálculo 2 2 6" xfId="3869"/>
    <cellStyle name="Cálculo 2 3" xfId="512"/>
    <cellStyle name="Cálculo 2 3 2" xfId="1448"/>
    <cellStyle name="Cálculo 2 3 2 10" xfId="2493"/>
    <cellStyle name="Cálculo 2 3 2 10 2" xfId="3870"/>
    <cellStyle name="Cálculo 2 3 2 11" xfId="2494"/>
    <cellStyle name="Cálculo 2 3 2 11 2" xfId="3871"/>
    <cellStyle name="Cálculo 2 3 2 12" xfId="3872"/>
    <cellStyle name="Cálculo 2 3 2 2" xfId="2322"/>
    <cellStyle name="Cálculo 2 3 2 2 2" xfId="2495"/>
    <cellStyle name="Cálculo 2 3 2 2 2 2" xfId="3873"/>
    <cellStyle name="Cálculo 2 3 2 2 3" xfId="2496"/>
    <cellStyle name="Cálculo 2 3 2 2 3 2" xfId="3874"/>
    <cellStyle name="Cálculo 2 3 2 2 4" xfId="2497"/>
    <cellStyle name="Cálculo 2 3 2 2 4 2" xfId="3875"/>
    <cellStyle name="Cálculo 2 3 2 2 5" xfId="2498"/>
    <cellStyle name="Cálculo 2 3 2 2 5 2" xfId="3876"/>
    <cellStyle name="Cálculo 2 3 2 2 6" xfId="3877"/>
    <cellStyle name="Cálculo 2 3 2 3" xfId="2323"/>
    <cellStyle name="Cálculo 2 3 2 3 2" xfId="2499"/>
    <cellStyle name="Cálculo 2 3 2 3 2 2" xfId="3878"/>
    <cellStyle name="Cálculo 2 3 2 3 3" xfId="2500"/>
    <cellStyle name="Cálculo 2 3 2 3 3 2" xfId="3879"/>
    <cellStyle name="Cálculo 2 3 2 3 4" xfId="2501"/>
    <cellStyle name="Cálculo 2 3 2 3 4 2" xfId="3880"/>
    <cellStyle name="Cálculo 2 3 2 3 5" xfId="2502"/>
    <cellStyle name="Cálculo 2 3 2 3 5 2" xfId="3881"/>
    <cellStyle name="Cálculo 2 3 2 3 6" xfId="3882"/>
    <cellStyle name="Cálculo 2 3 2 4" xfId="2324"/>
    <cellStyle name="Cálculo 2 3 2 4 2" xfId="2503"/>
    <cellStyle name="Cálculo 2 3 2 4 2 2" xfId="3883"/>
    <cellStyle name="Cálculo 2 3 2 4 3" xfId="2504"/>
    <cellStyle name="Cálculo 2 3 2 4 3 2" xfId="3884"/>
    <cellStyle name="Cálculo 2 3 2 4 4" xfId="2505"/>
    <cellStyle name="Cálculo 2 3 2 4 4 2" xfId="3885"/>
    <cellStyle name="Cálculo 2 3 2 4 5" xfId="2506"/>
    <cellStyle name="Cálculo 2 3 2 4 5 2" xfId="3886"/>
    <cellStyle name="Cálculo 2 3 2 4 6" xfId="3887"/>
    <cellStyle name="Cálculo 2 3 2 5" xfId="2325"/>
    <cellStyle name="Cálculo 2 3 2 5 2" xfId="2507"/>
    <cellStyle name="Cálculo 2 3 2 5 2 2" xfId="3888"/>
    <cellStyle name="Cálculo 2 3 2 5 3" xfId="2508"/>
    <cellStyle name="Cálculo 2 3 2 5 3 2" xfId="3889"/>
    <cellStyle name="Cálculo 2 3 2 5 4" xfId="2509"/>
    <cellStyle name="Cálculo 2 3 2 5 4 2" xfId="3890"/>
    <cellStyle name="Cálculo 2 3 2 5 5" xfId="2510"/>
    <cellStyle name="Cálculo 2 3 2 5 5 2" xfId="3891"/>
    <cellStyle name="Cálculo 2 3 2 5 6" xfId="3892"/>
    <cellStyle name="Cálculo 2 3 2 6" xfId="2326"/>
    <cellStyle name="Cálculo 2 3 2 6 2" xfId="2511"/>
    <cellStyle name="Cálculo 2 3 2 6 2 2" xfId="3893"/>
    <cellStyle name="Cálculo 2 3 2 6 3" xfId="2512"/>
    <cellStyle name="Cálculo 2 3 2 6 3 2" xfId="3894"/>
    <cellStyle name="Cálculo 2 3 2 6 4" xfId="2513"/>
    <cellStyle name="Cálculo 2 3 2 6 4 2" xfId="3895"/>
    <cellStyle name="Cálculo 2 3 2 6 5" xfId="2514"/>
    <cellStyle name="Cálculo 2 3 2 6 5 2" xfId="3896"/>
    <cellStyle name="Cálculo 2 3 2 6 6" xfId="3897"/>
    <cellStyle name="Cálculo 2 3 2 7" xfId="2327"/>
    <cellStyle name="Cálculo 2 3 2 7 2" xfId="2515"/>
    <cellStyle name="Cálculo 2 3 2 7 2 2" xfId="3898"/>
    <cellStyle name="Cálculo 2 3 2 7 3" xfId="2516"/>
    <cellStyle name="Cálculo 2 3 2 7 3 2" xfId="3899"/>
    <cellStyle name="Cálculo 2 3 2 7 4" xfId="2517"/>
    <cellStyle name="Cálculo 2 3 2 7 4 2" xfId="3900"/>
    <cellStyle name="Cálculo 2 3 2 7 5" xfId="2518"/>
    <cellStyle name="Cálculo 2 3 2 7 5 2" xfId="3901"/>
    <cellStyle name="Cálculo 2 3 2 7 6" xfId="3902"/>
    <cellStyle name="Cálculo 2 3 2 8" xfId="2519"/>
    <cellStyle name="Cálculo 2 3 2 8 2" xfId="3903"/>
    <cellStyle name="Cálculo 2 3 2 9" xfId="2520"/>
    <cellStyle name="Cálculo 2 3 2 9 2" xfId="3904"/>
    <cellStyle name="Cálculo 2 3 3" xfId="2328"/>
    <cellStyle name="Cálculo 2 3 3 2" xfId="2521"/>
    <cellStyle name="Cálculo 2 3 3 2 2" xfId="3905"/>
    <cellStyle name="Cálculo 2 3 3 3" xfId="2522"/>
    <cellStyle name="Cálculo 2 3 3 3 2" xfId="3906"/>
    <cellStyle name="Cálculo 2 3 3 4" xfId="2523"/>
    <cellStyle name="Cálculo 2 3 3 4 2" xfId="3907"/>
    <cellStyle name="Cálculo 2 3 3 5" xfId="2524"/>
    <cellStyle name="Cálculo 2 3 3 5 2" xfId="3908"/>
    <cellStyle name="Cálculo 2 3 3 6" xfId="3909"/>
    <cellStyle name="Cálculo 2 3 4" xfId="2329"/>
    <cellStyle name="Cálculo 2 3 4 2" xfId="2525"/>
    <cellStyle name="Cálculo 2 3 4 2 2" xfId="3910"/>
    <cellStyle name="Cálculo 2 3 4 3" xfId="2526"/>
    <cellStyle name="Cálculo 2 3 4 3 2" xfId="3911"/>
    <cellStyle name="Cálculo 2 3 4 4" xfId="2527"/>
    <cellStyle name="Cálculo 2 3 4 4 2" xfId="3912"/>
    <cellStyle name="Cálculo 2 3 4 5" xfId="2528"/>
    <cellStyle name="Cálculo 2 3 4 5 2" xfId="3913"/>
    <cellStyle name="Cálculo 2 3 4 6" xfId="3914"/>
    <cellStyle name="Cálculo 2 3 5" xfId="2330"/>
    <cellStyle name="Cálculo 2 3 5 2" xfId="2529"/>
    <cellStyle name="Cálculo 2 3 5 2 2" xfId="3915"/>
    <cellStyle name="Cálculo 2 3 5 3" xfId="2530"/>
    <cellStyle name="Cálculo 2 3 5 3 2" xfId="3916"/>
    <cellStyle name="Cálculo 2 3 5 4" xfId="2531"/>
    <cellStyle name="Cálculo 2 3 5 4 2" xfId="3917"/>
    <cellStyle name="Cálculo 2 3 5 5" xfId="2532"/>
    <cellStyle name="Cálculo 2 3 5 5 2" xfId="3918"/>
    <cellStyle name="Cálculo 2 3 5 6" xfId="3919"/>
    <cellStyle name="Cálculo 2 3 6" xfId="3920"/>
    <cellStyle name="Cálculo 2 4" xfId="513"/>
    <cellStyle name="Cálculo 2 4 2" xfId="1449"/>
    <cellStyle name="Cálculo 2 4 2 2" xfId="2533"/>
    <cellStyle name="Cálculo 2 4 2 2 2" xfId="3921"/>
    <cellStyle name="Cálculo 2 4 2 3" xfId="2534"/>
    <cellStyle name="Cálculo 2 4 2 3 2" xfId="3922"/>
    <cellStyle name="Cálculo 2 4 2 4" xfId="2535"/>
    <cellStyle name="Cálculo 2 4 2 4 2" xfId="3923"/>
    <cellStyle name="Cálculo 2 4 2 5" xfId="2536"/>
    <cellStyle name="Cálculo 2 4 2 5 2" xfId="3924"/>
    <cellStyle name="Cálculo 2 4 2 6" xfId="3925"/>
    <cellStyle name="Cálculo 2 4 3" xfId="2331"/>
    <cellStyle name="Cálculo 2 4 3 2" xfId="2537"/>
    <cellStyle name="Cálculo 2 4 3 2 2" xfId="3926"/>
    <cellStyle name="Cálculo 2 4 3 3" xfId="2538"/>
    <cellStyle name="Cálculo 2 4 3 3 2" xfId="3927"/>
    <cellStyle name="Cálculo 2 4 3 4" xfId="2539"/>
    <cellStyle name="Cálculo 2 4 3 4 2" xfId="3928"/>
    <cellStyle name="Cálculo 2 4 3 5" xfId="2540"/>
    <cellStyle name="Cálculo 2 4 3 5 2" xfId="3929"/>
    <cellStyle name="Cálculo 2 4 3 6" xfId="3930"/>
    <cellStyle name="Cálculo 2 4 4" xfId="2332"/>
    <cellStyle name="Cálculo 2 4 4 2" xfId="2541"/>
    <cellStyle name="Cálculo 2 4 4 2 2" xfId="3931"/>
    <cellStyle name="Cálculo 2 4 4 3" xfId="2542"/>
    <cellStyle name="Cálculo 2 4 4 3 2" xfId="3932"/>
    <cellStyle name="Cálculo 2 4 4 4" xfId="2543"/>
    <cellStyle name="Cálculo 2 4 4 4 2" xfId="3933"/>
    <cellStyle name="Cálculo 2 4 4 5" xfId="2544"/>
    <cellStyle name="Cálculo 2 4 4 5 2" xfId="3934"/>
    <cellStyle name="Cálculo 2 4 4 6" xfId="3935"/>
    <cellStyle name="Cálculo 2 4 5" xfId="2333"/>
    <cellStyle name="Cálculo 2 4 5 2" xfId="2545"/>
    <cellStyle name="Cálculo 2 4 5 2 2" xfId="3936"/>
    <cellStyle name="Cálculo 2 4 5 3" xfId="2546"/>
    <cellStyle name="Cálculo 2 4 5 3 2" xfId="3937"/>
    <cellStyle name="Cálculo 2 4 5 4" xfId="2547"/>
    <cellStyle name="Cálculo 2 4 5 4 2" xfId="3938"/>
    <cellStyle name="Cálculo 2 4 5 5" xfId="2548"/>
    <cellStyle name="Cálculo 2 4 5 5 2" xfId="3939"/>
    <cellStyle name="Cálculo 2 4 5 6" xfId="3940"/>
    <cellStyle name="Cálculo 2 4 6" xfId="2334"/>
    <cellStyle name="Cálculo 2 4 6 2" xfId="2549"/>
    <cellStyle name="Cálculo 2 4 6 2 2" xfId="3941"/>
    <cellStyle name="Cálculo 2 4 6 3" xfId="2550"/>
    <cellStyle name="Cálculo 2 4 6 3 2" xfId="3942"/>
    <cellStyle name="Cálculo 2 4 6 4" xfId="2551"/>
    <cellStyle name="Cálculo 2 4 6 4 2" xfId="3943"/>
    <cellStyle name="Cálculo 2 4 6 5" xfId="2552"/>
    <cellStyle name="Cálculo 2 4 6 5 2" xfId="3944"/>
    <cellStyle name="Cálculo 2 4 6 6" xfId="3945"/>
    <cellStyle name="Cálculo 2 4 7" xfId="2335"/>
    <cellStyle name="Cálculo 2 4 7 2" xfId="2553"/>
    <cellStyle name="Cálculo 2 4 7 2 2" xfId="3946"/>
    <cellStyle name="Cálculo 2 4 7 3" xfId="2554"/>
    <cellStyle name="Cálculo 2 4 7 3 2" xfId="3947"/>
    <cellStyle name="Cálculo 2 4 7 4" xfId="2555"/>
    <cellStyle name="Cálculo 2 4 7 4 2" xfId="3948"/>
    <cellStyle name="Cálculo 2 4 7 5" xfId="2556"/>
    <cellStyle name="Cálculo 2 4 7 5 2" xfId="3949"/>
    <cellStyle name="Cálculo 2 4 7 6" xfId="3950"/>
    <cellStyle name="Cálculo 2 4 8" xfId="3951"/>
    <cellStyle name="Cálculo 2 5" xfId="514"/>
    <cellStyle name="Cálculo 2 5 2" xfId="1450"/>
    <cellStyle name="Cálculo 2 5 2 2" xfId="3952"/>
    <cellStyle name="Cálculo 2 5 3" xfId="2557"/>
    <cellStyle name="Cálculo 2 5 3 2" xfId="3953"/>
    <cellStyle name="Cálculo 2 5 4" xfId="2558"/>
    <cellStyle name="Cálculo 2 5 4 2" xfId="3954"/>
    <cellStyle name="Cálculo 2 5 5" xfId="2559"/>
    <cellStyle name="Cálculo 2 5 5 2" xfId="3955"/>
    <cellStyle name="Cálculo 2 5 6" xfId="3956"/>
    <cellStyle name="Cálculo 2 6" xfId="515"/>
    <cellStyle name="Cálculo 2 6 2" xfId="1451"/>
    <cellStyle name="Cálculo 2 6 2 2" xfId="3957"/>
    <cellStyle name="Cálculo 2 6 3" xfId="2560"/>
    <cellStyle name="Cálculo 2 6 3 2" xfId="3958"/>
    <cellStyle name="Cálculo 2 6 4" xfId="2561"/>
    <cellStyle name="Cálculo 2 6 4 2" xfId="3959"/>
    <cellStyle name="Cálculo 2 6 5" xfId="2562"/>
    <cellStyle name="Cálculo 2 6 5 2" xfId="3960"/>
    <cellStyle name="Cálculo 2 6 6" xfId="3961"/>
    <cellStyle name="Cálculo 2 7" xfId="516"/>
    <cellStyle name="Cálculo 2 7 2" xfId="1452"/>
    <cellStyle name="Cálculo 2 7 2 2" xfId="3962"/>
    <cellStyle name="Cálculo 2 7 3" xfId="2563"/>
    <cellStyle name="Cálculo 2 7 3 2" xfId="3963"/>
    <cellStyle name="Cálculo 2 7 4" xfId="2564"/>
    <cellStyle name="Cálculo 2 7 4 2" xfId="3964"/>
    <cellStyle name="Cálculo 2 7 5" xfId="2565"/>
    <cellStyle name="Cálculo 2 7 5 2" xfId="3965"/>
    <cellStyle name="Cálculo 2 7 6" xfId="3966"/>
    <cellStyle name="Cálculo 2 8" xfId="1453"/>
    <cellStyle name="Celda de comprobación 2" xfId="90"/>
    <cellStyle name="Celda vinculada 2" xfId="91"/>
    <cellStyle name="Comma" xfId="92"/>
    <cellStyle name="Comma [0]" xfId="93"/>
    <cellStyle name="Comma 2" xfId="261"/>
    <cellStyle name="Comma 2 2" xfId="3967"/>
    <cellStyle name="Comma 3" xfId="3968"/>
    <cellStyle name="Comma 4" xfId="3969"/>
    <cellStyle name="Comma 5" xfId="3970"/>
    <cellStyle name="Comma 6" xfId="3971"/>
    <cellStyle name="Currency" xfId="94"/>
    <cellStyle name="Currency [0]" xfId="95"/>
    <cellStyle name="Currency [0] 2" xfId="3972"/>
    <cellStyle name="Currency 2" xfId="517"/>
    <cellStyle name="Currency 2 2" xfId="3973"/>
    <cellStyle name="Currency 3" xfId="219"/>
    <cellStyle name="Currency 3 2" xfId="3974"/>
    <cellStyle name="Date" xfId="96"/>
    <cellStyle name="Encabezado 4 2" xfId="97"/>
    <cellStyle name="Énfasis1 2" xfId="98"/>
    <cellStyle name="Énfasis2 2" xfId="99"/>
    <cellStyle name="Énfasis3 2" xfId="100"/>
    <cellStyle name="Énfasis4 2" xfId="101"/>
    <cellStyle name="Énfasis5 2" xfId="102"/>
    <cellStyle name="Énfasis6 2" xfId="103"/>
    <cellStyle name="Entrada 2" xfId="104"/>
    <cellStyle name="Entrada 2 2" xfId="518"/>
    <cellStyle name="Entrada 2 2 2" xfId="1454"/>
    <cellStyle name="Entrada 2 2 2 10" xfId="2566"/>
    <cellStyle name="Entrada 2 2 2 10 2" xfId="3975"/>
    <cellStyle name="Entrada 2 2 2 11" xfId="2567"/>
    <cellStyle name="Entrada 2 2 2 11 2" xfId="3976"/>
    <cellStyle name="Entrada 2 2 2 12" xfId="3977"/>
    <cellStyle name="Entrada 2 2 2 2" xfId="2336"/>
    <cellStyle name="Entrada 2 2 2 2 2" xfId="2568"/>
    <cellStyle name="Entrada 2 2 2 2 2 2" xfId="3978"/>
    <cellStyle name="Entrada 2 2 2 2 3" xfId="2569"/>
    <cellStyle name="Entrada 2 2 2 2 3 2" xfId="3979"/>
    <cellStyle name="Entrada 2 2 2 2 4" xfId="2570"/>
    <cellStyle name="Entrada 2 2 2 2 4 2" xfId="3980"/>
    <cellStyle name="Entrada 2 2 2 2 5" xfId="2571"/>
    <cellStyle name="Entrada 2 2 2 2 5 2" xfId="3981"/>
    <cellStyle name="Entrada 2 2 2 2 6" xfId="3982"/>
    <cellStyle name="Entrada 2 2 2 3" xfId="2337"/>
    <cellStyle name="Entrada 2 2 2 3 2" xfId="2572"/>
    <cellStyle name="Entrada 2 2 2 3 2 2" xfId="3983"/>
    <cellStyle name="Entrada 2 2 2 3 3" xfId="2573"/>
    <cellStyle name="Entrada 2 2 2 3 3 2" xfId="3984"/>
    <cellStyle name="Entrada 2 2 2 3 4" xfId="2574"/>
    <cellStyle name="Entrada 2 2 2 3 4 2" xfId="3985"/>
    <cellStyle name="Entrada 2 2 2 3 5" xfId="2575"/>
    <cellStyle name="Entrada 2 2 2 3 5 2" xfId="3986"/>
    <cellStyle name="Entrada 2 2 2 3 6" xfId="3987"/>
    <cellStyle name="Entrada 2 2 2 4" xfId="2338"/>
    <cellStyle name="Entrada 2 2 2 4 2" xfId="2576"/>
    <cellStyle name="Entrada 2 2 2 4 2 2" xfId="3988"/>
    <cellStyle name="Entrada 2 2 2 4 3" xfId="2577"/>
    <cellStyle name="Entrada 2 2 2 4 3 2" xfId="3989"/>
    <cellStyle name="Entrada 2 2 2 4 4" xfId="2578"/>
    <cellStyle name="Entrada 2 2 2 4 4 2" xfId="3990"/>
    <cellStyle name="Entrada 2 2 2 4 5" xfId="2579"/>
    <cellStyle name="Entrada 2 2 2 4 5 2" xfId="3991"/>
    <cellStyle name="Entrada 2 2 2 4 6" xfId="3992"/>
    <cellStyle name="Entrada 2 2 2 5" xfId="2339"/>
    <cellStyle name="Entrada 2 2 2 5 2" xfId="2580"/>
    <cellStyle name="Entrada 2 2 2 5 2 2" xfId="3993"/>
    <cellStyle name="Entrada 2 2 2 5 3" xfId="2581"/>
    <cellStyle name="Entrada 2 2 2 5 3 2" xfId="3994"/>
    <cellStyle name="Entrada 2 2 2 5 4" xfId="2582"/>
    <cellStyle name="Entrada 2 2 2 5 4 2" xfId="3995"/>
    <cellStyle name="Entrada 2 2 2 5 5" xfId="2583"/>
    <cellStyle name="Entrada 2 2 2 5 5 2" xfId="3996"/>
    <cellStyle name="Entrada 2 2 2 5 6" xfId="3997"/>
    <cellStyle name="Entrada 2 2 2 6" xfId="2340"/>
    <cellStyle name="Entrada 2 2 2 6 2" xfId="2584"/>
    <cellStyle name="Entrada 2 2 2 6 2 2" xfId="3998"/>
    <cellStyle name="Entrada 2 2 2 6 3" xfId="2585"/>
    <cellStyle name="Entrada 2 2 2 6 3 2" xfId="3999"/>
    <cellStyle name="Entrada 2 2 2 6 4" xfId="2586"/>
    <cellStyle name="Entrada 2 2 2 6 4 2" xfId="4000"/>
    <cellStyle name="Entrada 2 2 2 6 5" xfId="2587"/>
    <cellStyle name="Entrada 2 2 2 6 5 2" xfId="4001"/>
    <cellStyle name="Entrada 2 2 2 6 6" xfId="4002"/>
    <cellStyle name="Entrada 2 2 2 7" xfId="2341"/>
    <cellStyle name="Entrada 2 2 2 7 2" xfId="2588"/>
    <cellStyle name="Entrada 2 2 2 7 2 2" xfId="4003"/>
    <cellStyle name="Entrada 2 2 2 7 3" xfId="2589"/>
    <cellStyle name="Entrada 2 2 2 7 3 2" xfId="4004"/>
    <cellStyle name="Entrada 2 2 2 7 4" xfId="2590"/>
    <cellStyle name="Entrada 2 2 2 7 4 2" xfId="4005"/>
    <cellStyle name="Entrada 2 2 2 7 5" xfId="2591"/>
    <cellStyle name="Entrada 2 2 2 7 5 2" xfId="4006"/>
    <cellStyle name="Entrada 2 2 2 7 6" xfId="4007"/>
    <cellStyle name="Entrada 2 2 2 8" xfId="2592"/>
    <cellStyle name="Entrada 2 2 2 8 2" xfId="4008"/>
    <cellStyle name="Entrada 2 2 2 9" xfId="2593"/>
    <cellStyle name="Entrada 2 2 2 9 2" xfId="4009"/>
    <cellStyle name="Entrada 2 2 3" xfId="2342"/>
    <cellStyle name="Entrada 2 2 3 2" xfId="2594"/>
    <cellStyle name="Entrada 2 2 3 2 2" xfId="4010"/>
    <cellStyle name="Entrada 2 2 3 3" xfId="2595"/>
    <cellStyle name="Entrada 2 2 3 3 2" xfId="4011"/>
    <cellStyle name="Entrada 2 2 3 4" xfId="2596"/>
    <cellStyle name="Entrada 2 2 3 4 2" xfId="4012"/>
    <cellStyle name="Entrada 2 2 3 5" xfId="2597"/>
    <cellStyle name="Entrada 2 2 3 5 2" xfId="4013"/>
    <cellStyle name="Entrada 2 2 3 6" xfId="4014"/>
    <cellStyle name="Entrada 2 2 4" xfId="2343"/>
    <cellStyle name="Entrada 2 2 4 2" xfId="2598"/>
    <cellStyle name="Entrada 2 2 4 2 2" xfId="4015"/>
    <cellStyle name="Entrada 2 2 4 3" xfId="2599"/>
    <cellStyle name="Entrada 2 2 4 3 2" xfId="4016"/>
    <cellStyle name="Entrada 2 2 4 4" xfId="2600"/>
    <cellStyle name="Entrada 2 2 4 4 2" xfId="4017"/>
    <cellStyle name="Entrada 2 2 4 5" xfId="2601"/>
    <cellStyle name="Entrada 2 2 4 5 2" xfId="4018"/>
    <cellStyle name="Entrada 2 2 4 6" xfId="4019"/>
    <cellStyle name="Entrada 2 2 5" xfId="2344"/>
    <cellStyle name="Entrada 2 2 5 2" xfId="2602"/>
    <cellStyle name="Entrada 2 2 5 2 2" xfId="4020"/>
    <cellStyle name="Entrada 2 2 5 3" xfId="2603"/>
    <cellStyle name="Entrada 2 2 5 3 2" xfId="4021"/>
    <cellStyle name="Entrada 2 2 5 4" xfId="2604"/>
    <cellStyle name="Entrada 2 2 5 4 2" xfId="4022"/>
    <cellStyle name="Entrada 2 2 5 5" xfId="2605"/>
    <cellStyle name="Entrada 2 2 5 5 2" xfId="4023"/>
    <cellStyle name="Entrada 2 2 5 6" xfId="4024"/>
    <cellStyle name="Entrada 2 2 6" xfId="4025"/>
    <cellStyle name="Entrada 2 3" xfId="519"/>
    <cellStyle name="Entrada 2 3 2" xfId="1455"/>
    <cellStyle name="Entrada 2 3 2 10" xfId="2606"/>
    <cellStyle name="Entrada 2 3 2 10 2" xfId="4026"/>
    <cellStyle name="Entrada 2 3 2 11" xfId="2607"/>
    <cellStyle name="Entrada 2 3 2 11 2" xfId="4027"/>
    <cellStyle name="Entrada 2 3 2 12" xfId="4028"/>
    <cellStyle name="Entrada 2 3 2 2" xfId="2345"/>
    <cellStyle name="Entrada 2 3 2 2 2" xfId="2608"/>
    <cellStyle name="Entrada 2 3 2 2 2 2" xfId="4029"/>
    <cellStyle name="Entrada 2 3 2 2 3" xfId="2609"/>
    <cellStyle name="Entrada 2 3 2 2 3 2" xfId="4030"/>
    <cellStyle name="Entrada 2 3 2 2 4" xfId="2610"/>
    <cellStyle name="Entrada 2 3 2 2 4 2" xfId="4031"/>
    <cellStyle name="Entrada 2 3 2 2 5" xfId="2611"/>
    <cellStyle name="Entrada 2 3 2 2 5 2" xfId="4032"/>
    <cellStyle name="Entrada 2 3 2 2 6" xfId="4033"/>
    <cellStyle name="Entrada 2 3 2 3" xfId="2346"/>
    <cellStyle name="Entrada 2 3 2 3 2" xfId="2612"/>
    <cellStyle name="Entrada 2 3 2 3 2 2" xfId="4034"/>
    <cellStyle name="Entrada 2 3 2 3 3" xfId="2613"/>
    <cellStyle name="Entrada 2 3 2 3 3 2" xfId="4035"/>
    <cellStyle name="Entrada 2 3 2 3 4" xfId="2614"/>
    <cellStyle name="Entrada 2 3 2 3 4 2" xfId="4036"/>
    <cellStyle name="Entrada 2 3 2 3 5" xfId="2615"/>
    <cellStyle name="Entrada 2 3 2 3 5 2" xfId="4037"/>
    <cellStyle name="Entrada 2 3 2 3 6" xfId="4038"/>
    <cellStyle name="Entrada 2 3 2 4" xfId="2347"/>
    <cellStyle name="Entrada 2 3 2 4 2" xfId="2616"/>
    <cellStyle name="Entrada 2 3 2 4 2 2" xfId="4039"/>
    <cellStyle name="Entrada 2 3 2 4 3" xfId="2617"/>
    <cellStyle name="Entrada 2 3 2 4 3 2" xfId="4040"/>
    <cellStyle name="Entrada 2 3 2 4 4" xfId="2618"/>
    <cellStyle name="Entrada 2 3 2 4 4 2" xfId="4041"/>
    <cellStyle name="Entrada 2 3 2 4 5" xfId="2619"/>
    <cellStyle name="Entrada 2 3 2 4 5 2" xfId="4042"/>
    <cellStyle name="Entrada 2 3 2 4 6" xfId="4043"/>
    <cellStyle name="Entrada 2 3 2 5" xfId="2348"/>
    <cellStyle name="Entrada 2 3 2 5 2" xfId="2620"/>
    <cellStyle name="Entrada 2 3 2 5 2 2" xfId="4044"/>
    <cellStyle name="Entrada 2 3 2 5 3" xfId="2621"/>
    <cellStyle name="Entrada 2 3 2 5 3 2" xfId="4045"/>
    <cellStyle name="Entrada 2 3 2 5 4" xfId="2622"/>
    <cellStyle name="Entrada 2 3 2 5 4 2" xfId="4046"/>
    <cellStyle name="Entrada 2 3 2 5 5" xfId="2623"/>
    <cellStyle name="Entrada 2 3 2 5 5 2" xfId="4047"/>
    <cellStyle name="Entrada 2 3 2 5 6" xfId="4048"/>
    <cellStyle name="Entrada 2 3 2 6" xfId="2349"/>
    <cellStyle name="Entrada 2 3 2 6 2" xfId="2624"/>
    <cellStyle name="Entrada 2 3 2 6 2 2" xfId="4049"/>
    <cellStyle name="Entrada 2 3 2 6 3" xfId="2625"/>
    <cellStyle name="Entrada 2 3 2 6 3 2" xfId="4050"/>
    <cellStyle name="Entrada 2 3 2 6 4" xfId="2626"/>
    <cellStyle name="Entrada 2 3 2 6 4 2" xfId="4051"/>
    <cellStyle name="Entrada 2 3 2 6 5" xfId="2627"/>
    <cellStyle name="Entrada 2 3 2 6 5 2" xfId="4052"/>
    <cellStyle name="Entrada 2 3 2 6 6" xfId="4053"/>
    <cellStyle name="Entrada 2 3 2 7" xfId="2350"/>
    <cellStyle name="Entrada 2 3 2 7 2" xfId="2628"/>
    <cellStyle name="Entrada 2 3 2 7 2 2" xfId="4054"/>
    <cellStyle name="Entrada 2 3 2 7 3" xfId="2629"/>
    <cellStyle name="Entrada 2 3 2 7 3 2" xfId="4055"/>
    <cellStyle name="Entrada 2 3 2 7 4" xfId="2630"/>
    <cellStyle name="Entrada 2 3 2 7 4 2" xfId="4056"/>
    <cellStyle name="Entrada 2 3 2 7 5" xfId="2631"/>
    <cellStyle name="Entrada 2 3 2 7 5 2" xfId="4057"/>
    <cellStyle name="Entrada 2 3 2 7 6" xfId="4058"/>
    <cellStyle name="Entrada 2 3 2 8" xfId="2632"/>
    <cellStyle name="Entrada 2 3 2 8 2" xfId="4059"/>
    <cellStyle name="Entrada 2 3 2 9" xfId="2633"/>
    <cellStyle name="Entrada 2 3 2 9 2" xfId="4060"/>
    <cellStyle name="Entrada 2 3 3" xfId="2351"/>
    <cellStyle name="Entrada 2 3 3 2" xfId="2634"/>
    <cellStyle name="Entrada 2 3 3 2 2" xfId="4061"/>
    <cellStyle name="Entrada 2 3 3 3" xfId="2635"/>
    <cellStyle name="Entrada 2 3 3 3 2" xfId="4062"/>
    <cellStyle name="Entrada 2 3 3 4" xfId="2636"/>
    <cellStyle name="Entrada 2 3 3 4 2" xfId="4063"/>
    <cellStyle name="Entrada 2 3 3 5" xfId="2637"/>
    <cellStyle name="Entrada 2 3 3 5 2" xfId="4064"/>
    <cellStyle name="Entrada 2 3 3 6" xfId="4065"/>
    <cellStyle name="Entrada 2 3 4" xfId="2352"/>
    <cellStyle name="Entrada 2 3 4 2" xfId="2638"/>
    <cellStyle name="Entrada 2 3 4 2 2" xfId="4066"/>
    <cellStyle name="Entrada 2 3 4 3" xfId="2639"/>
    <cellStyle name="Entrada 2 3 4 3 2" xfId="4067"/>
    <cellStyle name="Entrada 2 3 4 4" xfId="2640"/>
    <cellStyle name="Entrada 2 3 4 4 2" xfId="4068"/>
    <cellStyle name="Entrada 2 3 4 5" xfId="2641"/>
    <cellStyle name="Entrada 2 3 4 5 2" xfId="4069"/>
    <cellStyle name="Entrada 2 3 4 6" xfId="4070"/>
    <cellStyle name="Entrada 2 3 5" xfId="2353"/>
    <cellStyle name="Entrada 2 3 5 2" xfId="2642"/>
    <cellStyle name="Entrada 2 3 5 2 2" xfId="4071"/>
    <cellStyle name="Entrada 2 3 5 3" xfId="2643"/>
    <cellStyle name="Entrada 2 3 5 3 2" xfId="4072"/>
    <cellStyle name="Entrada 2 3 5 4" xfId="2644"/>
    <cellStyle name="Entrada 2 3 5 4 2" xfId="4073"/>
    <cellStyle name="Entrada 2 3 5 5" xfId="2645"/>
    <cellStyle name="Entrada 2 3 5 5 2" xfId="4074"/>
    <cellStyle name="Entrada 2 3 5 6" xfId="4075"/>
    <cellStyle name="Entrada 2 3 6" xfId="4076"/>
    <cellStyle name="Entrada 2 4" xfId="520"/>
    <cellStyle name="Entrada 2 4 2" xfId="1456"/>
    <cellStyle name="Entrada 2 4 2 2" xfId="2646"/>
    <cellStyle name="Entrada 2 4 2 2 2" xfId="4077"/>
    <cellStyle name="Entrada 2 4 2 3" xfId="2647"/>
    <cellStyle name="Entrada 2 4 2 3 2" xfId="4078"/>
    <cellStyle name="Entrada 2 4 2 4" xfId="2648"/>
    <cellStyle name="Entrada 2 4 2 4 2" xfId="4079"/>
    <cellStyle name="Entrada 2 4 2 5" xfId="2649"/>
    <cellStyle name="Entrada 2 4 2 5 2" xfId="4080"/>
    <cellStyle name="Entrada 2 4 2 6" xfId="4081"/>
    <cellStyle name="Entrada 2 4 3" xfId="2354"/>
    <cellStyle name="Entrada 2 4 3 2" xfId="2650"/>
    <cellStyle name="Entrada 2 4 3 2 2" xfId="4082"/>
    <cellStyle name="Entrada 2 4 3 3" xfId="2651"/>
    <cellStyle name="Entrada 2 4 3 3 2" xfId="4083"/>
    <cellStyle name="Entrada 2 4 3 4" xfId="2652"/>
    <cellStyle name="Entrada 2 4 3 4 2" xfId="4084"/>
    <cellStyle name="Entrada 2 4 3 5" xfId="2653"/>
    <cellStyle name="Entrada 2 4 3 5 2" xfId="4085"/>
    <cellStyle name="Entrada 2 4 3 6" xfId="4086"/>
    <cellStyle name="Entrada 2 4 4" xfId="2355"/>
    <cellStyle name="Entrada 2 4 4 2" xfId="2654"/>
    <cellStyle name="Entrada 2 4 4 2 2" xfId="4087"/>
    <cellStyle name="Entrada 2 4 4 3" xfId="2655"/>
    <cellStyle name="Entrada 2 4 4 3 2" xfId="4088"/>
    <cellStyle name="Entrada 2 4 4 4" xfId="2656"/>
    <cellStyle name="Entrada 2 4 4 4 2" xfId="4089"/>
    <cellStyle name="Entrada 2 4 4 5" xfId="2657"/>
    <cellStyle name="Entrada 2 4 4 5 2" xfId="4090"/>
    <cellStyle name="Entrada 2 4 4 6" xfId="4091"/>
    <cellStyle name="Entrada 2 4 5" xfId="2356"/>
    <cellStyle name="Entrada 2 4 5 2" xfId="2658"/>
    <cellStyle name="Entrada 2 4 5 2 2" xfId="4092"/>
    <cellStyle name="Entrada 2 4 5 3" xfId="2659"/>
    <cellStyle name="Entrada 2 4 5 3 2" xfId="4093"/>
    <cellStyle name="Entrada 2 4 5 4" xfId="2660"/>
    <cellStyle name="Entrada 2 4 5 4 2" xfId="4094"/>
    <cellStyle name="Entrada 2 4 5 5" xfId="2661"/>
    <cellStyle name="Entrada 2 4 5 5 2" xfId="4095"/>
    <cellStyle name="Entrada 2 4 5 6" xfId="4096"/>
    <cellStyle name="Entrada 2 4 6" xfId="2357"/>
    <cellStyle name="Entrada 2 4 6 2" xfId="2662"/>
    <cellStyle name="Entrada 2 4 6 2 2" xfId="4097"/>
    <cellStyle name="Entrada 2 4 6 3" xfId="2663"/>
    <cellStyle name="Entrada 2 4 6 3 2" xfId="4098"/>
    <cellStyle name="Entrada 2 4 6 4" xfId="2664"/>
    <cellStyle name="Entrada 2 4 6 4 2" xfId="4099"/>
    <cellStyle name="Entrada 2 4 6 5" xfId="2665"/>
    <cellStyle name="Entrada 2 4 6 5 2" xfId="4100"/>
    <cellStyle name="Entrada 2 4 6 6" xfId="4101"/>
    <cellStyle name="Entrada 2 4 7" xfId="2358"/>
    <cellStyle name="Entrada 2 4 7 2" xfId="2666"/>
    <cellStyle name="Entrada 2 4 7 2 2" xfId="4102"/>
    <cellStyle name="Entrada 2 4 7 3" xfId="2667"/>
    <cellStyle name="Entrada 2 4 7 3 2" xfId="4103"/>
    <cellStyle name="Entrada 2 4 7 4" xfId="2668"/>
    <cellStyle name="Entrada 2 4 7 4 2" xfId="4104"/>
    <cellStyle name="Entrada 2 4 7 5" xfId="2669"/>
    <cellStyle name="Entrada 2 4 7 5 2" xfId="4105"/>
    <cellStyle name="Entrada 2 4 7 6" xfId="4106"/>
    <cellStyle name="Entrada 2 4 8" xfId="4107"/>
    <cellStyle name="Entrada 2 5" xfId="521"/>
    <cellStyle name="Entrada 2 5 2" xfId="1457"/>
    <cellStyle name="Entrada 2 5 2 2" xfId="4108"/>
    <cellStyle name="Entrada 2 5 3" xfId="2670"/>
    <cellStyle name="Entrada 2 5 3 2" xfId="4109"/>
    <cellStyle name="Entrada 2 5 4" xfId="2671"/>
    <cellStyle name="Entrada 2 5 4 2" xfId="4110"/>
    <cellStyle name="Entrada 2 5 5" xfId="2672"/>
    <cellStyle name="Entrada 2 5 5 2" xfId="4111"/>
    <cellStyle name="Entrada 2 5 6" xfId="4112"/>
    <cellStyle name="Entrada 2 6" xfId="522"/>
    <cellStyle name="Entrada 2 6 2" xfId="1458"/>
    <cellStyle name="Entrada 2 6 2 2" xfId="4113"/>
    <cellStyle name="Entrada 2 6 3" xfId="2673"/>
    <cellStyle name="Entrada 2 6 3 2" xfId="4114"/>
    <cellStyle name="Entrada 2 6 4" xfId="2674"/>
    <cellStyle name="Entrada 2 6 4 2" xfId="4115"/>
    <cellStyle name="Entrada 2 6 5" xfId="2675"/>
    <cellStyle name="Entrada 2 6 5 2" xfId="4116"/>
    <cellStyle name="Entrada 2 6 6" xfId="4117"/>
    <cellStyle name="Entrada 2 7" xfId="523"/>
    <cellStyle name="Entrada 2 7 2" xfId="1459"/>
    <cellStyle name="Entrada 2 7 2 2" xfId="4118"/>
    <cellStyle name="Entrada 2 7 3" xfId="2676"/>
    <cellStyle name="Entrada 2 7 3 2" xfId="4119"/>
    <cellStyle name="Entrada 2 7 4" xfId="2677"/>
    <cellStyle name="Entrada 2 7 4 2" xfId="4120"/>
    <cellStyle name="Entrada 2 7 5" xfId="2678"/>
    <cellStyle name="Entrada 2 7 5 2" xfId="4121"/>
    <cellStyle name="Entrada 2 7 6" xfId="4122"/>
    <cellStyle name="Entrada 2 8" xfId="1460"/>
    <cellStyle name="Entrada 3" xfId="524"/>
    <cellStyle name="Euro" xfId="105"/>
    <cellStyle name="Euro 2" xfId="106"/>
    <cellStyle name="Excel Built-in Normal" xfId="525"/>
    <cellStyle name="Excel Built-in Normal 2" xfId="526"/>
    <cellStyle name="Fixed" xfId="107"/>
    <cellStyle name="Heading1" xfId="108"/>
    <cellStyle name="Heading2" xfId="109"/>
    <cellStyle name="Hipervínculo 14" xfId="220"/>
    <cellStyle name="Hipervínculo 2" xfId="110"/>
    <cellStyle name="Hipervínculo 2 2" xfId="221"/>
    <cellStyle name="Hipervínculo 3" xfId="527"/>
    <cellStyle name="Hipervínculo 4" xfId="528"/>
    <cellStyle name="Incorrecto 2" xfId="111"/>
    <cellStyle name="Incorrecto 3" xfId="4123"/>
    <cellStyle name="Millares" xfId="256" builtinId="3"/>
    <cellStyle name="Millares 10" xfId="112"/>
    <cellStyle name="Millares 10 10" xfId="529"/>
    <cellStyle name="Millares 10 10 2" xfId="530"/>
    <cellStyle name="Millares 10 10 2 2" xfId="1461"/>
    <cellStyle name="Millares 10 10 2 2 2" xfId="4124"/>
    <cellStyle name="Millares 10 10 2 3" xfId="4125"/>
    <cellStyle name="Millares 10 10 3" xfId="1462"/>
    <cellStyle name="Millares 10 10 3 2" xfId="4126"/>
    <cellStyle name="Millares 10 10 4" xfId="4127"/>
    <cellStyle name="Millares 10 11" xfId="531"/>
    <cellStyle name="Millares 10 11 2" xfId="1463"/>
    <cellStyle name="Millares 10 11 2 2" xfId="4128"/>
    <cellStyle name="Millares 10 11 3" xfId="4129"/>
    <cellStyle name="Millares 10 12" xfId="1464"/>
    <cellStyle name="Millares 10 12 2" xfId="4130"/>
    <cellStyle name="Millares 10 13" xfId="4131"/>
    <cellStyle name="Millares 10 2" xfId="113"/>
    <cellStyle name="Millares 10 2 10" xfId="1465"/>
    <cellStyle name="Millares 10 2 10 2" xfId="4132"/>
    <cellStyle name="Millares 10 2 11" xfId="4133"/>
    <cellStyle name="Millares 10 2 2" xfId="532"/>
    <cellStyle name="Millares 10 2 2 2" xfId="4134"/>
    <cellStyle name="Millares 10 2 3" xfId="533"/>
    <cellStyle name="Millares 10 2 3 2" xfId="534"/>
    <cellStyle name="Millares 10 2 3 2 2" xfId="535"/>
    <cellStyle name="Millares 10 2 3 2 2 2" xfId="1466"/>
    <cellStyle name="Millares 10 2 3 2 2 2 2" xfId="4135"/>
    <cellStyle name="Millares 10 2 3 2 2 3" xfId="4136"/>
    <cellStyle name="Millares 10 2 3 2 3" xfId="1467"/>
    <cellStyle name="Millares 10 2 3 2 3 2" xfId="4137"/>
    <cellStyle name="Millares 10 2 3 2 4" xfId="4138"/>
    <cellStyle name="Millares 10 2 3 3" xfId="536"/>
    <cellStyle name="Millares 10 2 3 3 2" xfId="1468"/>
    <cellStyle name="Millares 10 2 3 3 2 2" xfId="4139"/>
    <cellStyle name="Millares 10 2 3 3 3" xfId="4140"/>
    <cellStyle name="Millares 10 2 3 4" xfId="1469"/>
    <cellStyle name="Millares 10 2 3 4 2" xfId="4141"/>
    <cellStyle name="Millares 10 2 3 5" xfId="4142"/>
    <cellStyle name="Millares 10 2 4" xfId="537"/>
    <cellStyle name="Millares 10 2 4 2" xfId="538"/>
    <cellStyle name="Millares 10 2 4 2 2" xfId="539"/>
    <cellStyle name="Millares 10 2 4 2 2 2" xfId="1470"/>
    <cellStyle name="Millares 10 2 4 2 2 2 2" xfId="4143"/>
    <cellStyle name="Millares 10 2 4 2 2 3" xfId="4144"/>
    <cellStyle name="Millares 10 2 4 2 3" xfId="1471"/>
    <cellStyle name="Millares 10 2 4 2 3 2" xfId="4145"/>
    <cellStyle name="Millares 10 2 4 2 4" xfId="4146"/>
    <cellStyle name="Millares 10 2 4 3" xfId="540"/>
    <cellStyle name="Millares 10 2 4 3 2" xfId="1472"/>
    <cellStyle name="Millares 10 2 4 3 2 2" xfId="4147"/>
    <cellStyle name="Millares 10 2 4 3 3" xfId="4148"/>
    <cellStyle name="Millares 10 2 4 4" xfId="1473"/>
    <cellStyle name="Millares 10 2 4 4 2" xfId="4149"/>
    <cellStyle name="Millares 10 2 4 5" xfId="4150"/>
    <cellStyle name="Millares 10 2 5" xfId="541"/>
    <cellStyle name="Millares 10 2 5 2" xfId="542"/>
    <cellStyle name="Millares 10 2 5 2 2" xfId="543"/>
    <cellStyle name="Millares 10 2 5 2 2 2" xfId="1474"/>
    <cellStyle name="Millares 10 2 5 2 2 2 2" xfId="4151"/>
    <cellStyle name="Millares 10 2 5 2 2 3" xfId="4152"/>
    <cellStyle name="Millares 10 2 5 2 3" xfId="1475"/>
    <cellStyle name="Millares 10 2 5 2 3 2" xfId="4153"/>
    <cellStyle name="Millares 10 2 5 2 4" xfId="4154"/>
    <cellStyle name="Millares 10 2 5 3" xfId="544"/>
    <cellStyle name="Millares 10 2 5 3 2" xfId="1476"/>
    <cellStyle name="Millares 10 2 5 3 2 2" xfId="4155"/>
    <cellStyle name="Millares 10 2 5 3 3" xfId="4156"/>
    <cellStyle name="Millares 10 2 5 4" xfId="1477"/>
    <cellStyle name="Millares 10 2 5 4 2" xfId="4157"/>
    <cellStyle name="Millares 10 2 5 5" xfId="4158"/>
    <cellStyle name="Millares 10 2 6" xfId="545"/>
    <cellStyle name="Millares 10 2 6 2" xfId="546"/>
    <cellStyle name="Millares 10 2 6 2 2" xfId="547"/>
    <cellStyle name="Millares 10 2 6 2 2 2" xfId="1478"/>
    <cellStyle name="Millares 10 2 6 2 2 2 2" xfId="4159"/>
    <cellStyle name="Millares 10 2 6 2 2 3" xfId="4160"/>
    <cellStyle name="Millares 10 2 6 2 3" xfId="1479"/>
    <cellStyle name="Millares 10 2 6 2 3 2" xfId="4161"/>
    <cellStyle name="Millares 10 2 6 2 4" xfId="4162"/>
    <cellStyle name="Millares 10 2 6 3" xfId="548"/>
    <cellStyle name="Millares 10 2 6 3 2" xfId="1480"/>
    <cellStyle name="Millares 10 2 6 3 2 2" xfId="4163"/>
    <cellStyle name="Millares 10 2 6 3 3" xfId="4164"/>
    <cellStyle name="Millares 10 2 6 4" xfId="1481"/>
    <cellStyle name="Millares 10 2 6 4 2" xfId="4165"/>
    <cellStyle name="Millares 10 2 6 5" xfId="4166"/>
    <cellStyle name="Millares 10 2 7" xfId="549"/>
    <cellStyle name="Millares 10 2 7 2" xfId="550"/>
    <cellStyle name="Millares 10 2 7 2 2" xfId="551"/>
    <cellStyle name="Millares 10 2 7 2 2 2" xfId="1482"/>
    <cellStyle name="Millares 10 2 7 2 2 2 2" xfId="4167"/>
    <cellStyle name="Millares 10 2 7 2 2 3" xfId="4168"/>
    <cellStyle name="Millares 10 2 7 2 3" xfId="1483"/>
    <cellStyle name="Millares 10 2 7 2 3 2" xfId="4169"/>
    <cellStyle name="Millares 10 2 7 2 4" xfId="4170"/>
    <cellStyle name="Millares 10 2 7 3" xfId="552"/>
    <cellStyle name="Millares 10 2 7 3 2" xfId="1484"/>
    <cellStyle name="Millares 10 2 7 3 2 2" xfId="4171"/>
    <cellStyle name="Millares 10 2 7 3 3" xfId="4172"/>
    <cellStyle name="Millares 10 2 7 4" xfId="1485"/>
    <cellStyle name="Millares 10 2 7 4 2" xfId="4173"/>
    <cellStyle name="Millares 10 2 7 5" xfId="4174"/>
    <cellStyle name="Millares 10 2 8" xfId="553"/>
    <cellStyle name="Millares 10 2 8 2" xfId="554"/>
    <cellStyle name="Millares 10 2 8 2 2" xfId="1486"/>
    <cellStyle name="Millares 10 2 8 2 2 2" xfId="4175"/>
    <cellStyle name="Millares 10 2 8 2 3" xfId="4176"/>
    <cellStyle name="Millares 10 2 8 3" xfId="1487"/>
    <cellStyle name="Millares 10 2 8 3 2" xfId="4177"/>
    <cellStyle name="Millares 10 2 8 4" xfId="4178"/>
    <cellStyle name="Millares 10 2 9" xfId="555"/>
    <cellStyle name="Millares 10 2 9 2" xfId="1488"/>
    <cellStyle name="Millares 10 2 9 2 2" xfId="4179"/>
    <cellStyle name="Millares 10 2 9 3" xfId="4180"/>
    <cellStyle name="Millares 10 3" xfId="556"/>
    <cellStyle name="Millares 10 3 2" xfId="4181"/>
    <cellStyle name="Millares 10 4" xfId="557"/>
    <cellStyle name="Millares 10 4 2" xfId="558"/>
    <cellStyle name="Millares 10 4 2 2" xfId="559"/>
    <cellStyle name="Millares 10 4 2 2 2" xfId="1489"/>
    <cellStyle name="Millares 10 4 2 2 2 2" xfId="4182"/>
    <cellStyle name="Millares 10 4 2 2 3" xfId="4183"/>
    <cellStyle name="Millares 10 4 2 3" xfId="1490"/>
    <cellStyle name="Millares 10 4 2 3 2" xfId="4184"/>
    <cellStyle name="Millares 10 4 2 4" xfId="4185"/>
    <cellStyle name="Millares 10 4 3" xfId="560"/>
    <cellStyle name="Millares 10 4 3 2" xfId="1491"/>
    <cellStyle name="Millares 10 4 3 2 2" xfId="4186"/>
    <cellStyle name="Millares 10 4 3 3" xfId="4187"/>
    <cellStyle name="Millares 10 4 4" xfId="1492"/>
    <cellStyle name="Millares 10 4 4 2" xfId="4188"/>
    <cellStyle name="Millares 10 4 5" xfId="4189"/>
    <cellStyle name="Millares 10 5" xfId="561"/>
    <cellStyle name="Millares 10 5 2" xfId="562"/>
    <cellStyle name="Millares 10 5 2 2" xfId="563"/>
    <cellStyle name="Millares 10 5 2 2 2" xfId="1493"/>
    <cellStyle name="Millares 10 5 2 2 2 2" xfId="4190"/>
    <cellStyle name="Millares 10 5 2 2 3" xfId="4191"/>
    <cellStyle name="Millares 10 5 2 3" xfId="1494"/>
    <cellStyle name="Millares 10 5 2 3 2" xfId="4192"/>
    <cellStyle name="Millares 10 5 2 4" xfId="4193"/>
    <cellStyle name="Millares 10 5 3" xfId="564"/>
    <cellStyle name="Millares 10 5 3 2" xfId="1495"/>
    <cellStyle name="Millares 10 5 3 2 2" xfId="4194"/>
    <cellStyle name="Millares 10 5 3 3" xfId="4195"/>
    <cellStyle name="Millares 10 5 4" xfId="1496"/>
    <cellStyle name="Millares 10 5 4 2" xfId="4196"/>
    <cellStyle name="Millares 10 5 5" xfId="4197"/>
    <cellStyle name="Millares 10 6" xfId="565"/>
    <cellStyle name="Millares 10 6 2" xfId="566"/>
    <cellStyle name="Millares 10 6 2 2" xfId="567"/>
    <cellStyle name="Millares 10 6 2 2 2" xfId="1497"/>
    <cellStyle name="Millares 10 6 2 2 2 2" xfId="4198"/>
    <cellStyle name="Millares 10 6 2 2 3" xfId="4199"/>
    <cellStyle name="Millares 10 6 2 3" xfId="1498"/>
    <cellStyle name="Millares 10 6 2 3 2" xfId="4200"/>
    <cellStyle name="Millares 10 6 2 4" xfId="4201"/>
    <cellStyle name="Millares 10 6 3" xfId="568"/>
    <cellStyle name="Millares 10 6 3 2" xfId="1499"/>
    <cellStyle name="Millares 10 6 3 2 2" xfId="4202"/>
    <cellStyle name="Millares 10 6 3 3" xfId="4203"/>
    <cellStyle name="Millares 10 6 4" xfId="1500"/>
    <cellStyle name="Millares 10 6 4 2" xfId="4204"/>
    <cellStyle name="Millares 10 6 5" xfId="4205"/>
    <cellStyle name="Millares 10 7" xfId="569"/>
    <cellStyle name="Millares 10 7 2" xfId="570"/>
    <cellStyle name="Millares 10 7 2 2" xfId="571"/>
    <cellStyle name="Millares 10 7 2 2 2" xfId="1501"/>
    <cellStyle name="Millares 10 7 2 2 2 2" xfId="4206"/>
    <cellStyle name="Millares 10 7 2 2 3" xfId="4207"/>
    <cellStyle name="Millares 10 7 2 3" xfId="1502"/>
    <cellStyle name="Millares 10 7 2 3 2" xfId="4208"/>
    <cellStyle name="Millares 10 7 2 4" xfId="4209"/>
    <cellStyle name="Millares 10 7 3" xfId="572"/>
    <cellStyle name="Millares 10 7 3 2" xfId="1503"/>
    <cellStyle name="Millares 10 7 3 2 2" xfId="4210"/>
    <cellStyle name="Millares 10 7 3 3" xfId="4211"/>
    <cellStyle name="Millares 10 7 4" xfId="1504"/>
    <cellStyle name="Millares 10 7 4 2" xfId="4212"/>
    <cellStyle name="Millares 10 7 5" xfId="4213"/>
    <cellStyle name="Millares 10 8" xfId="573"/>
    <cellStyle name="Millares 10 8 2" xfId="574"/>
    <cellStyle name="Millares 10 8 2 2" xfId="575"/>
    <cellStyle name="Millares 10 8 2 2 2" xfId="1505"/>
    <cellStyle name="Millares 10 8 2 2 2 2" xfId="4214"/>
    <cellStyle name="Millares 10 8 2 2 3" xfId="4215"/>
    <cellStyle name="Millares 10 8 2 3" xfId="1506"/>
    <cellStyle name="Millares 10 8 2 3 2" xfId="4216"/>
    <cellStyle name="Millares 10 8 2 4" xfId="4217"/>
    <cellStyle name="Millares 10 8 3" xfId="576"/>
    <cellStyle name="Millares 10 8 3 2" xfId="1507"/>
    <cellStyle name="Millares 10 8 3 2 2" xfId="4218"/>
    <cellStyle name="Millares 10 8 3 3" xfId="4219"/>
    <cellStyle name="Millares 10 8 4" xfId="1508"/>
    <cellStyle name="Millares 10 8 4 2" xfId="4220"/>
    <cellStyle name="Millares 10 8 5" xfId="4221"/>
    <cellStyle name="Millares 10 9" xfId="577"/>
    <cellStyle name="Millares 10 9 2" xfId="578"/>
    <cellStyle name="Millares 10 9 2 2" xfId="1509"/>
    <cellStyle name="Millares 10 9 2 2 2" xfId="4222"/>
    <cellStyle name="Millares 10 9 2 3" xfId="4223"/>
    <cellStyle name="Millares 10 9 3" xfId="1510"/>
    <cellStyle name="Millares 10 9 3 2" xfId="4224"/>
    <cellStyle name="Millares 10 9 4" xfId="4225"/>
    <cellStyle name="Millares 11" xfId="114"/>
    <cellStyle name="Millares 11 2" xfId="115"/>
    <cellStyle name="Millares 11 2 2" xfId="579"/>
    <cellStyle name="Millares 11 2 2 2" xfId="4226"/>
    <cellStyle name="Millares 11 2 3" xfId="4227"/>
    <cellStyle name="Millares 11 3" xfId="580"/>
    <cellStyle name="Millares 11 3 2" xfId="4228"/>
    <cellStyle name="Millares 11 4" xfId="4229"/>
    <cellStyle name="Millares 12" xfId="116"/>
    <cellStyle name="Millares 12 10" xfId="1511"/>
    <cellStyle name="Millares 12 10 2" xfId="4230"/>
    <cellStyle name="Millares 12 11" xfId="4231"/>
    <cellStyle name="Millares 12 2" xfId="581"/>
    <cellStyle name="Millares 12 2 2" xfId="4232"/>
    <cellStyle name="Millares 12 3" xfId="582"/>
    <cellStyle name="Millares 12 3 2" xfId="583"/>
    <cellStyle name="Millares 12 3 2 2" xfId="584"/>
    <cellStyle name="Millares 12 3 2 2 2" xfId="1512"/>
    <cellStyle name="Millares 12 3 2 2 2 2" xfId="4233"/>
    <cellStyle name="Millares 12 3 2 2 3" xfId="4234"/>
    <cellStyle name="Millares 12 3 2 3" xfId="1513"/>
    <cellStyle name="Millares 12 3 2 3 2" xfId="4235"/>
    <cellStyle name="Millares 12 3 2 4" xfId="4236"/>
    <cellStyle name="Millares 12 3 3" xfId="585"/>
    <cellStyle name="Millares 12 3 3 2" xfId="1514"/>
    <cellStyle name="Millares 12 3 3 2 2" xfId="4237"/>
    <cellStyle name="Millares 12 3 3 3" xfId="4238"/>
    <cellStyle name="Millares 12 3 4" xfId="1515"/>
    <cellStyle name="Millares 12 3 4 2" xfId="4239"/>
    <cellStyle name="Millares 12 3 5" xfId="4240"/>
    <cellStyle name="Millares 12 4" xfId="586"/>
    <cellStyle name="Millares 12 4 2" xfId="587"/>
    <cellStyle name="Millares 12 4 2 2" xfId="588"/>
    <cellStyle name="Millares 12 4 2 2 2" xfId="1516"/>
    <cellStyle name="Millares 12 4 2 2 2 2" xfId="4241"/>
    <cellStyle name="Millares 12 4 2 2 3" xfId="4242"/>
    <cellStyle name="Millares 12 4 2 3" xfId="1517"/>
    <cellStyle name="Millares 12 4 2 3 2" xfId="4243"/>
    <cellStyle name="Millares 12 4 2 4" xfId="4244"/>
    <cellStyle name="Millares 12 4 3" xfId="589"/>
    <cellStyle name="Millares 12 4 3 2" xfId="1518"/>
    <cellStyle name="Millares 12 4 3 2 2" xfId="4245"/>
    <cellStyle name="Millares 12 4 3 3" xfId="4246"/>
    <cellStyle name="Millares 12 4 4" xfId="1519"/>
    <cellStyle name="Millares 12 4 4 2" xfId="4247"/>
    <cellStyle name="Millares 12 4 5" xfId="4248"/>
    <cellStyle name="Millares 12 5" xfId="590"/>
    <cellStyle name="Millares 12 5 2" xfId="591"/>
    <cellStyle name="Millares 12 5 2 2" xfId="592"/>
    <cellStyle name="Millares 12 5 2 2 2" xfId="1520"/>
    <cellStyle name="Millares 12 5 2 2 2 2" xfId="4249"/>
    <cellStyle name="Millares 12 5 2 2 3" xfId="4250"/>
    <cellStyle name="Millares 12 5 2 3" xfId="1521"/>
    <cellStyle name="Millares 12 5 2 3 2" xfId="4251"/>
    <cellStyle name="Millares 12 5 2 4" xfId="4252"/>
    <cellStyle name="Millares 12 5 3" xfId="593"/>
    <cellStyle name="Millares 12 5 3 2" xfId="1522"/>
    <cellStyle name="Millares 12 5 3 2 2" xfId="4253"/>
    <cellStyle name="Millares 12 5 3 3" xfId="4254"/>
    <cellStyle name="Millares 12 5 4" xfId="1523"/>
    <cellStyle name="Millares 12 5 4 2" xfId="4255"/>
    <cellStyle name="Millares 12 5 5" xfId="4256"/>
    <cellStyle name="Millares 12 6" xfId="594"/>
    <cellStyle name="Millares 12 6 2" xfId="595"/>
    <cellStyle name="Millares 12 6 2 2" xfId="596"/>
    <cellStyle name="Millares 12 6 2 2 2" xfId="1524"/>
    <cellStyle name="Millares 12 6 2 2 2 2" xfId="4257"/>
    <cellStyle name="Millares 12 6 2 2 3" xfId="4258"/>
    <cellStyle name="Millares 12 6 2 3" xfId="1525"/>
    <cellStyle name="Millares 12 6 2 3 2" xfId="4259"/>
    <cellStyle name="Millares 12 6 2 4" xfId="4260"/>
    <cellStyle name="Millares 12 6 3" xfId="597"/>
    <cellStyle name="Millares 12 6 3 2" xfId="1526"/>
    <cellStyle name="Millares 12 6 3 2 2" xfId="4261"/>
    <cellStyle name="Millares 12 6 3 3" xfId="4262"/>
    <cellStyle name="Millares 12 6 4" xfId="1527"/>
    <cellStyle name="Millares 12 6 4 2" xfId="4263"/>
    <cellStyle name="Millares 12 6 5" xfId="4264"/>
    <cellStyle name="Millares 12 7" xfId="598"/>
    <cellStyle name="Millares 12 7 2" xfId="599"/>
    <cellStyle name="Millares 12 7 2 2" xfId="600"/>
    <cellStyle name="Millares 12 7 2 2 2" xfId="1528"/>
    <cellStyle name="Millares 12 7 2 2 2 2" xfId="4265"/>
    <cellStyle name="Millares 12 7 2 2 3" xfId="4266"/>
    <cellStyle name="Millares 12 7 2 3" xfId="1529"/>
    <cellStyle name="Millares 12 7 2 3 2" xfId="4267"/>
    <cellStyle name="Millares 12 7 2 4" xfId="4268"/>
    <cellStyle name="Millares 12 7 3" xfId="601"/>
    <cellStyle name="Millares 12 7 3 2" xfId="1530"/>
    <cellStyle name="Millares 12 7 3 2 2" xfId="4269"/>
    <cellStyle name="Millares 12 7 3 3" xfId="4270"/>
    <cellStyle name="Millares 12 7 4" xfId="1531"/>
    <cellStyle name="Millares 12 7 4 2" xfId="4271"/>
    <cellStyle name="Millares 12 7 5" xfId="4272"/>
    <cellStyle name="Millares 12 8" xfId="602"/>
    <cellStyle name="Millares 12 8 2" xfId="603"/>
    <cellStyle name="Millares 12 8 2 2" xfId="1532"/>
    <cellStyle name="Millares 12 8 2 2 2" xfId="4273"/>
    <cellStyle name="Millares 12 8 2 3" xfId="4274"/>
    <cellStyle name="Millares 12 8 3" xfId="1533"/>
    <cellStyle name="Millares 12 8 3 2" xfId="4275"/>
    <cellStyle name="Millares 12 8 4" xfId="4276"/>
    <cellStyle name="Millares 12 9" xfId="604"/>
    <cellStyle name="Millares 12 9 2" xfId="1534"/>
    <cellStyle name="Millares 12 9 2 2" xfId="4277"/>
    <cellStyle name="Millares 12 9 3" xfId="4278"/>
    <cellStyle name="Millares 13" xfId="222"/>
    <cellStyle name="Millares 13 2" xfId="605"/>
    <cellStyle name="Millares 13 2 2" xfId="606"/>
    <cellStyle name="Millares 13 2 2 2" xfId="1535"/>
    <cellStyle name="Millares 13 2 2 2 2" xfId="4279"/>
    <cellStyle name="Millares 13 2 2 3" xfId="4280"/>
    <cellStyle name="Millares 13 2 3" xfId="1536"/>
    <cellStyle name="Millares 13 2 3 2" xfId="4281"/>
    <cellStyle name="Millares 13 2 4" xfId="4282"/>
    <cellStyle name="Millares 13 3" xfId="1537"/>
    <cellStyle name="Millares 13 3 2" xfId="4283"/>
    <cellStyle name="Millares 13 4" xfId="4284"/>
    <cellStyle name="Millares 14" xfId="1538"/>
    <cellStyle name="Millares 14 2" xfId="4285"/>
    <cellStyle name="Millares 14 3" xfId="4286"/>
    <cellStyle name="Millares 15" xfId="1539"/>
    <cellStyle name="Millares 16" xfId="2359"/>
    <cellStyle name="Millares 16 2" xfId="4287"/>
    <cellStyle name="Millares 17" xfId="4288"/>
    <cellStyle name="Millares 18" xfId="4289"/>
    <cellStyle name="Millares 18 2" xfId="4290"/>
    <cellStyle name="Millares 19" xfId="4291"/>
    <cellStyle name="Millares 2" xfId="117"/>
    <cellStyle name="Millares 2 2" xfId="118"/>
    <cellStyle name="Millares 2 2 2" xfId="119"/>
    <cellStyle name="Millares 2 2 2 2" xfId="4292"/>
    <cellStyle name="Millares 2 2 3" xfId="4293"/>
    <cellStyle name="Millares 2 3" xfId="120"/>
    <cellStyle name="Millares 2 3 2" xfId="4294"/>
    <cellStyle name="Millares 2 4" xfId="4295"/>
    <cellStyle name="Millares 20" xfId="4296"/>
    <cellStyle name="Millares 3" xfId="121"/>
    <cellStyle name="Millares 3 2" xfId="4"/>
    <cellStyle name="Millares 3 2 2" xfId="122"/>
    <cellStyle name="Millares 3 2 2 2" xfId="4297"/>
    <cellStyle name="Millares 3 2 3" xfId="4298"/>
    <cellStyle name="Millares 3 3" xfId="123"/>
    <cellStyle name="Millares 3 3 2" xfId="4299"/>
    <cellStyle name="Millares 3 4" xfId="124"/>
    <cellStyle name="Millares 3 4 2" xfId="4300"/>
    <cellStyle name="Millares 3 5" xfId="4301"/>
    <cellStyle name="Millares 4" xfId="125"/>
    <cellStyle name="Millares 4 2" xfId="126"/>
    <cellStyle name="Millares 4 2 2" xfId="127"/>
    <cellStyle name="Millares 4 2 2 2" xfId="607"/>
    <cellStyle name="Millares 4 2 2 2 2" xfId="4302"/>
    <cellStyle name="Millares 4 2 2 3" xfId="4303"/>
    <cellStyle name="Millares 4 2 3" xfId="608"/>
    <cellStyle name="Millares 4 2 3 2" xfId="4304"/>
    <cellStyle name="Millares 4 2 4" xfId="4305"/>
    <cellStyle name="Millares 4 3" xfId="128"/>
    <cellStyle name="Millares 4 3 2" xfId="129"/>
    <cellStyle name="Millares 4 3 2 2" xfId="609"/>
    <cellStyle name="Millares 4 3 2 2 2" xfId="4306"/>
    <cellStyle name="Millares 4 3 2 3" xfId="4307"/>
    <cellStyle name="Millares 4 3 3" xfId="610"/>
    <cellStyle name="Millares 4 3 3 2" xfId="4308"/>
    <cellStyle name="Millares 4 3 4" xfId="4309"/>
    <cellStyle name="Millares 4 4" xfId="130"/>
    <cellStyle name="Millares 4 4 2" xfId="611"/>
    <cellStyle name="Millares 4 4 2 2" xfId="4310"/>
    <cellStyle name="Millares 4 4 3" xfId="4311"/>
    <cellStyle name="Millares 4 5" xfId="612"/>
    <cellStyle name="Millares 4 5 2" xfId="4312"/>
    <cellStyle name="Millares 4 6" xfId="4313"/>
    <cellStyle name="Millares 5" xfId="131"/>
    <cellStyle name="Millares 5 2" xfId="132"/>
    <cellStyle name="Millares 5 2 2" xfId="613"/>
    <cellStyle name="Millares 5 2 2 2" xfId="4314"/>
    <cellStyle name="Millares 5 2 3" xfId="4315"/>
    <cellStyle name="Millares 5 3" xfId="133"/>
    <cellStyle name="Millares 5 3 2" xfId="4316"/>
    <cellStyle name="Millares 5 4" xfId="4317"/>
    <cellStyle name="Millares 6" xfId="134"/>
    <cellStyle name="Millares 6 2" xfId="135"/>
    <cellStyle name="Millares 6 2 2" xfId="4318"/>
    <cellStyle name="Millares 6 3" xfId="4319"/>
    <cellStyle name="Millares 7" xfId="136"/>
    <cellStyle name="Millares 7 2" xfId="137"/>
    <cellStyle name="Millares 7 2 10" xfId="1540"/>
    <cellStyle name="Millares 7 2 10 2" xfId="4320"/>
    <cellStyle name="Millares 7 2 11" xfId="4321"/>
    <cellStyle name="Millares 7 2 2" xfId="614"/>
    <cellStyle name="Millares 7 2 2 2" xfId="4322"/>
    <cellStyle name="Millares 7 2 3" xfId="615"/>
    <cellStyle name="Millares 7 2 3 2" xfId="616"/>
    <cellStyle name="Millares 7 2 3 2 2" xfId="617"/>
    <cellStyle name="Millares 7 2 3 2 2 2" xfId="1541"/>
    <cellStyle name="Millares 7 2 3 2 2 2 2" xfId="4323"/>
    <cellStyle name="Millares 7 2 3 2 2 3" xfId="4324"/>
    <cellStyle name="Millares 7 2 3 2 3" xfId="1542"/>
    <cellStyle name="Millares 7 2 3 2 3 2" xfId="4325"/>
    <cellStyle name="Millares 7 2 3 2 4" xfId="4326"/>
    <cellStyle name="Millares 7 2 3 3" xfId="618"/>
    <cellStyle name="Millares 7 2 3 3 2" xfId="1543"/>
    <cellStyle name="Millares 7 2 3 3 2 2" xfId="4327"/>
    <cellStyle name="Millares 7 2 3 3 3" xfId="4328"/>
    <cellStyle name="Millares 7 2 3 4" xfId="1544"/>
    <cellStyle name="Millares 7 2 3 4 2" xfId="4329"/>
    <cellStyle name="Millares 7 2 3 5" xfId="4330"/>
    <cellStyle name="Millares 7 2 4" xfId="619"/>
    <cellStyle name="Millares 7 2 4 2" xfId="620"/>
    <cellStyle name="Millares 7 2 4 2 2" xfId="621"/>
    <cellStyle name="Millares 7 2 4 2 2 2" xfId="1545"/>
    <cellStyle name="Millares 7 2 4 2 2 2 2" xfId="4331"/>
    <cellStyle name="Millares 7 2 4 2 2 3" xfId="4332"/>
    <cellStyle name="Millares 7 2 4 2 3" xfId="1546"/>
    <cellStyle name="Millares 7 2 4 2 3 2" xfId="4333"/>
    <cellStyle name="Millares 7 2 4 2 4" xfId="4334"/>
    <cellStyle name="Millares 7 2 4 3" xfId="622"/>
    <cellStyle name="Millares 7 2 4 3 2" xfId="1547"/>
    <cellStyle name="Millares 7 2 4 3 2 2" xfId="4335"/>
    <cellStyle name="Millares 7 2 4 3 3" xfId="4336"/>
    <cellStyle name="Millares 7 2 4 4" xfId="1548"/>
    <cellStyle name="Millares 7 2 4 4 2" xfId="4337"/>
    <cellStyle name="Millares 7 2 4 5" xfId="4338"/>
    <cellStyle name="Millares 7 2 5" xfId="623"/>
    <cellStyle name="Millares 7 2 5 2" xfId="624"/>
    <cellStyle name="Millares 7 2 5 2 2" xfId="625"/>
    <cellStyle name="Millares 7 2 5 2 2 2" xfId="1549"/>
    <cellStyle name="Millares 7 2 5 2 2 2 2" xfId="4339"/>
    <cellStyle name="Millares 7 2 5 2 2 3" xfId="4340"/>
    <cellStyle name="Millares 7 2 5 2 3" xfId="1550"/>
    <cellStyle name="Millares 7 2 5 2 3 2" xfId="4341"/>
    <cellStyle name="Millares 7 2 5 2 4" xfId="4342"/>
    <cellStyle name="Millares 7 2 5 3" xfId="626"/>
    <cellStyle name="Millares 7 2 5 3 2" xfId="1551"/>
    <cellStyle name="Millares 7 2 5 3 2 2" xfId="4343"/>
    <cellStyle name="Millares 7 2 5 3 3" xfId="4344"/>
    <cellStyle name="Millares 7 2 5 4" xfId="1552"/>
    <cellStyle name="Millares 7 2 5 4 2" xfId="4345"/>
    <cellStyle name="Millares 7 2 5 5" xfId="4346"/>
    <cellStyle name="Millares 7 2 6" xfId="627"/>
    <cellStyle name="Millares 7 2 6 2" xfId="628"/>
    <cellStyle name="Millares 7 2 6 2 2" xfId="629"/>
    <cellStyle name="Millares 7 2 6 2 2 2" xfId="1553"/>
    <cellStyle name="Millares 7 2 6 2 2 2 2" xfId="4347"/>
    <cellStyle name="Millares 7 2 6 2 2 3" xfId="4348"/>
    <cellStyle name="Millares 7 2 6 2 3" xfId="1554"/>
    <cellStyle name="Millares 7 2 6 2 3 2" xfId="4349"/>
    <cellStyle name="Millares 7 2 6 2 4" xfId="4350"/>
    <cellStyle name="Millares 7 2 6 3" xfId="630"/>
    <cellStyle name="Millares 7 2 6 3 2" xfId="1555"/>
    <cellStyle name="Millares 7 2 6 3 2 2" xfId="4351"/>
    <cellStyle name="Millares 7 2 6 3 3" xfId="4352"/>
    <cellStyle name="Millares 7 2 6 4" xfId="1556"/>
    <cellStyle name="Millares 7 2 6 4 2" xfId="4353"/>
    <cellStyle name="Millares 7 2 6 5" xfId="4354"/>
    <cellStyle name="Millares 7 2 7" xfId="631"/>
    <cellStyle name="Millares 7 2 7 2" xfId="632"/>
    <cellStyle name="Millares 7 2 7 2 2" xfId="633"/>
    <cellStyle name="Millares 7 2 7 2 2 2" xfId="1557"/>
    <cellStyle name="Millares 7 2 7 2 2 2 2" xfId="4355"/>
    <cellStyle name="Millares 7 2 7 2 2 3" xfId="4356"/>
    <cellStyle name="Millares 7 2 7 2 3" xfId="1558"/>
    <cellStyle name="Millares 7 2 7 2 3 2" xfId="4357"/>
    <cellStyle name="Millares 7 2 7 2 4" xfId="4358"/>
    <cellStyle name="Millares 7 2 7 3" xfId="634"/>
    <cellStyle name="Millares 7 2 7 3 2" xfId="1559"/>
    <cellStyle name="Millares 7 2 7 3 2 2" xfId="4359"/>
    <cellStyle name="Millares 7 2 7 3 3" xfId="4360"/>
    <cellStyle name="Millares 7 2 7 4" xfId="1560"/>
    <cellStyle name="Millares 7 2 7 4 2" xfId="4361"/>
    <cellStyle name="Millares 7 2 7 5" xfId="4362"/>
    <cellStyle name="Millares 7 2 8" xfId="635"/>
    <cellStyle name="Millares 7 2 8 2" xfId="636"/>
    <cellStyle name="Millares 7 2 8 2 2" xfId="1561"/>
    <cellStyle name="Millares 7 2 8 2 2 2" xfId="4363"/>
    <cellStyle name="Millares 7 2 8 2 3" xfId="4364"/>
    <cellStyle name="Millares 7 2 8 3" xfId="1562"/>
    <cellStyle name="Millares 7 2 8 3 2" xfId="4365"/>
    <cellStyle name="Millares 7 2 8 4" xfId="4366"/>
    <cellStyle name="Millares 7 2 9" xfId="637"/>
    <cellStyle name="Millares 7 2 9 2" xfId="1563"/>
    <cellStyle name="Millares 7 2 9 2 2" xfId="4367"/>
    <cellStyle name="Millares 7 2 9 3" xfId="4368"/>
    <cellStyle name="Millares 7 3" xfId="138"/>
    <cellStyle name="Millares 7 3 2" xfId="4369"/>
    <cellStyle name="Millares 7 4" xfId="4370"/>
    <cellStyle name="Millares 8" xfId="139"/>
    <cellStyle name="Millares 8 2" xfId="140"/>
    <cellStyle name="Millares 8 2 2" xfId="638"/>
    <cellStyle name="Millares 8 2 2 2" xfId="4371"/>
    <cellStyle name="Millares 8 2 3" xfId="4372"/>
    <cellStyle name="Millares 8 3" xfId="141"/>
    <cellStyle name="Millares 8 3 2" xfId="639"/>
    <cellStyle name="Millares 8 3 2 2" xfId="4373"/>
    <cellStyle name="Millares 8 3 3" xfId="4374"/>
    <cellStyle name="Millares 8 4" xfId="640"/>
    <cellStyle name="Millares 8 4 2" xfId="4375"/>
    <cellStyle name="Millares 8 5" xfId="4376"/>
    <cellStyle name="Millares 9" xfId="142"/>
    <cellStyle name="Millares 9 2" xfId="143"/>
    <cellStyle name="Millares 9 2 2" xfId="4377"/>
    <cellStyle name="Millares 9 3" xfId="4378"/>
    <cellStyle name="Moneda 2" xfId="144"/>
    <cellStyle name="Moneda 2 2" xfId="145"/>
    <cellStyle name="Moneda 2 2 2" xfId="146"/>
    <cellStyle name="Moneda 2 2 2 2" xfId="641"/>
    <cellStyle name="Moneda 2 2 2 2 2" xfId="4379"/>
    <cellStyle name="Moneda 2 2 2 3" xfId="4380"/>
    <cellStyle name="Moneda 2 2 3" xfId="642"/>
    <cellStyle name="Moneda 2 2 3 2" xfId="4381"/>
    <cellStyle name="Moneda 2 2 4" xfId="4382"/>
    <cellStyle name="Moneda 2 3" xfId="147"/>
    <cellStyle name="Moneda 2 3 2" xfId="148"/>
    <cellStyle name="Moneda 2 3 2 2" xfId="643"/>
    <cellStyle name="Moneda 2 3 2 2 2" xfId="4383"/>
    <cellStyle name="Moneda 2 3 2 3" xfId="4384"/>
    <cellStyle name="Moneda 2 3 3" xfId="644"/>
    <cellStyle name="Moneda 2 3 3 2" xfId="4385"/>
    <cellStyle name="Moneda 2 3 4" xfId="4386"/>
    <cellStyle name="Moneda 2 4" xfId="149"/>
    <cellStyle name="Moneda 2 4 2" xfId="645"/>
    <cellStyle name="Moneda 2 4 2 2" xfId="4387"/>
    <cellStyle name="Moneda 2 4 3" xfId="4388"/>
    <cellStyle name="Moneda 2 5" xfId="646"/>
    <cellStyle name="Moneda 2 5 2" xfId="4389"/>
    <cellStyle name="Moneda 2 6" xfId="1564"/>
    <cellStyle name="Moneda 2 6 2" xfId="4390"/>
    <cellStyle name="Moneda 2 7" xfId="4391"/>
    <cellStyle name="Moneda 3" xfId="150"/>
    <cellStyle name="Moneda 3 2" xfId="151"/>
    <cellStyle name="Moneda 3 2 2" xfId="4392"/>
    <cellStyle name="Moneda 3 3" xfId="4393"/>
    <cellStyle name="Moneda 4" xfId="152"/>
    <cellStyle name="Moneda 4 2" xfId="153"/>
    <cellStyle name="Moneda 4 2 2" xfId="647"/>
    <cellStyle name="Moneda 4 2 2 2" xfId="4394"/>
    <cellStyle name="Moneda 4 2 3" xfId="4395"/>
    <cellStyle name="Moneda 4 3" xfId="648"/>
    <cellStyle name="Moneda 4 3 2" xfId="4396"/>
    <cellStyle name="Moneda 4 4" xfId="4397"/>
    <cellStyle name="Moneda 5" xfId="223"/>
    <cellStyle name="Moneda 5 2" xfId="224"/>
    <cellStyle name="Moneda 5 2 2" xfId="649"/>
    <cellStyle name="Moneda 5 2 2 2" xfId="650"/>
    <cellStyle name="Moneda 5 2 2 2 2" xfId="1565"/>
    <cellStyle name="Moneda 5 2 2 2 2 2" xfId="4398"/>
    <cellStyle name="Moneda 5 2 2 2 3" xfId="4399"/>
    <cellStyle name="Moneda 5 2 2 3" xfId="1566"/>
    <cellStyle name="Moneda 5 2 2 3 2" xfId="4400"/>
    <cellStyle name="Moneda 5 2 2 4" xfId="4401"/>
    <cellStyle name="Moneda 5 2 3" xfId="651"/>
    <cellStyle name="Moneda 5 2 3 2" xfId="1567"/>
    <cellStyle name="Moneda 5 2 3 2 2" xfId="4402"/>
    <cellStyle name="Moneda 5 2 3 3" xfId="4403"/>
    <cellStyle name="Moneda 5 2 4" xfId="1568"/>
    <cellStyle name="Moneda 5 2 4 2" xfId="4404"/>
    <cellStyle name="Moneda 5 2 5" xfId="4405"/>
    <cellStyle name="Moneda 5 3" xfId="652"/>
    <cellStyle name="Moneda 5 3 2" xfId="653"/>
    <cellStyle name="Moneda 5 3 2 2" xfId="1569"/>
    <cellStyle name="Moneda 5 3 2 2 2" xfId="4406"/>
    <cellStyle name="Moneda 5 3 2 3" xfId="4407"/>
    <cellStyle name="Moneda 5 3 3" xfId="1570"/>
    <cellStyle name="Moneda 5 3 3 2" xfId="4408"/>
    <cellStyle name="Moneda 5 3 4" xfId="4409"/>
    <cellStyle name="Moneda 5 4" xfId="1571"/>
    <cellStyle name="Moneda 5 4 2" xfId="4410"/>
    <cellStyle name="Moneda 5 5" xfId="4411"/>
    <cellStyle name="Moneda 6" xfId="225"/>
    <cellStyle name="Moneda 6 2" xfId="4412"/>
    <cellStyle name="Moneda 7" xfId="654"/>
    <cellStyle name="Moneda 7 2" xfId="655"/>
    <cellStyle name="Moneda 7 2 2" xfId="1572"/>
    <cellStyle name="Moneda 7 2 2 2" xfId="4413"/>
    <cellStyle name="Moneda 7 2 3" xfId="4414"/>
    <cellStyle name="Moneda 7 3" xfId="1573"/>
    <cellStyle name="Moneda 7 3 2" xfId="4415"/>
    <cellStyle name="Moneda 7 4" xfId="4416"/>
    <cellStyle name="Moneda 8" xfId="1574"/>
    <cellStyle name="Moneda 8 2" xfId="4417"/>
    <cellStyle name="Moneda 8 3" xfId="4418"/>
    <cellStyle name="Neutral 2" xfId="154"/>
    <cellStyle name="Neutral 3" xfId="4419"/>
    <cellStyle name="Normal" xfId="0" builtinId="0"/>
    <cellStyle name="Normal 10" xfId="155"/>
    <cellStyle name="Normal 10 10" xfId="656"/>
    <cellStyle name="Normal 10 10 2" xfId="1575"/>
    <cellStyle name="Normal 10 10 2 2" xfId="4420"/>
    <cellStyle name="Normal 10 10 2 2 2" xfId="4421"/>
    <cellStyle name="Normal 10 10 3" xfId="1576"/>
    <cellStyle name="Normal 10 10 3 2" xfId="4422"/>
    <cellStyle name="Normal 10 10 4" xfId="1577"/>
    <cellStyle name="Normal 10 10 5" xfId="1578"/>
    <cellStyle name="Normal 10 10 6" xfId="4423"/>
    <cellStyle name="Normal 10 10 7" xfId="4424"/>
    <cellStyle name="Normal 10 10 8" xfId="4425"/>
    <cellStyle name="Normal 10 10 9" xfId="4426"/>
    <cellStyle name="Normal 10 11" xfId="1579"/>
    <cellStyle name="Normal 10 11 2" xfId="4427"/>
    <cellStyle name="Normal 10 12" xfId="4428"/>
    <cellStyle name="Normal 10 12 2" xfId="4429"/>
    <cellStyle name="Normal 10 13" xfId="4430"/>
    <cellStyle name="Normal 10 2" xfId="156"/>
    <cellStyle name="Normal 10 2 10" xfId="1580"/>
    <cellStyle name="Normal 10 2 10 2" xfId="4431"/>
    <cellStyle name="Normal 10 2 11" xfId="4432"/>
    <cellStyle name="Normal 10 2 11 2" xfId="4433"/>
    <cellStyle name="Normal 10 2 12" xfId="4434"/>
    <cellStyle name="Normal 10 2 2" xfId="657"/>
    <cellStyle name="Normal 10 2 2 2" xfId="658"/>
    <cellStyle name="Normal 10 2 2 2 2" xfId="659"/>
    <cellStyle name="Normal 10 2 2 2 2 2" xfId="660"/>
    <cellStyle name="Normal 10 2 2 2 2 2 2" xfId="1581"/>
    <cellStyle name="Normal 10 2 2 2 2 2 2 2" xfId="4435"/>
    <cellStyle name="Normal 10 2 2 2 2 2 3" xfId="4436"/>
    <cellStyle name="Normal 10 2 2 2 2 2 3 2" xfId="4437"/>
    <cellStyle name="Normal 10 2 2 2 2 2 4" xfId="4438"/>
    <cellStyle name="Normal 10 2 2 2 2 3" xfId="1582"/>
    <cellStyle name="Normal 10 2 2 2 2 3 2" xfId="4439"/>
    <cellStyle name="Normal 10 2 2 2 2 4" xfId="4440"/>
    <cellStyle name="Normal 10 2 2 2 2 4 2" xfId="4441"/>
    <cellStyle name="Normal 10 2 2 2 2 5" xfId="4442"/>
    <cellStyle name="Normal 10 2 2 2 3" xfId="661"/>
    <cellStyle name="Normal 10 2 2 2 3 2" xfId="662"/>
    <cellStyle name="Normal 10 2 2 2 3 2 2" xfId="663"/>
    <cellStyle name="Normal 10 2 2 2 3 2 2 2" xfId="1583"/>
    <cellStyle name="Normal 10 2 2 2 3 2 2 2 2" xfId="4443"/>
    <cellStyle name="Normal 10 2 2 2 3 2 2 3" xfId="4444"/>
    <cellStyle name="Normal 10 2 2 2 3 2 2 3 2" xfId="4445"/>
    <cellStyle name="Normal 10 2 2 2 3 2 2 4" xfId="4446"/>
    <cellStyle name="Normal 10 2 2 2 3 2 3" xfId="1584"/>
    <cellStyle name="Normal 10 2 2 2 3 2 3 2" xfId="4447"/>
    <cellStyle name="Normal 10 2 2 2 3 2 4" xfId="4448"/>
    <cellStyle name="Normal 10 2 2 2 3 2 4 2" xfId="4449"/>
    <cellStyle name="Normal 10 2 2 2 3 2 5" xfId="4450"/>
    <cellStyle name="Normal 10 2 2 2 3 3" xfId="664"/>
    <cellStyle name="Normal 10 2 2 2 3 3 2" xfId="1585"/>
    <cellStyle name="Normal 10 2 2 2 3 3 2 2" xfId="4451"/>
    <cellStyle name="Normal 10 2 2 2 3 3 3" xfId="4452"/>
    <cellStyle name="Normal 10 2 2 2 3 3 3 2" xfId="4453"/>
    <cellStyle name="Normal 10 2 2 2 3 3 4" xfId="4454"/>
    <cellStyle name="Normal 10 2 2 2 3 4" xfId="1586"/>
    <cellStyle name="Normal 10 2 2 2 3 4 2" xfId="4455"/>
    <cellStyle name="Normal 10 2 2 2 3 5" xfId="4456"/>
    <cellStyle name="Normal 10 2 2 2 3 5 2" xfId="4457"/>
    <cellStyle name="Normal 10 2 2 2 3 6" xfId="4458"/>
    <cellStyle name="Normal 10 2 2 2 4" xfId="665"/>
    <cellStyle name="Normal 10 2 2 2 4 2" xfId="1587"/>
    <cellStyle name="Normal 10 2 2 2 4 2 2" xfId="4459"/>
    <cellStyle name="Normal 10 2 2 2 4 3" xfId="4460"/>
    <cellStyle name="Normal 10 2 2 2 4 3 2" xfId="4461"/>
    <cellStyle name="Normal 10 2 2 2 4 4" xfId="4462"/>
    <cellStyle name="Normal 10 2 2 2 5" xfId="1588"/>
    <cellStyle name="Normal 10 2 2 2 5 2" xfId="4463"/>
    <cellStyle name="Normal 10 2 2 2 6" xfId="4464"/>
    <cellStyle name="Normal 10 2 2 2 6 2" xfId="4465"/>
    <cellStyle name="Normal 10 2 2 2 7" xfId="4466"/>
    <cellStyle name="Normal 10 2 2 3" xfId="666"/>
    <cellStyle name="Normal 10 2 2 3 2" xfId="667"/>
    <cellStyle name="Normal 10 2 2 3 2 2" xfId="668"/>
    <cellStyle name="Normal 10 2 2 3 2 2 2" xfId="669"/>
    <cellStyle name="Normal 10 2 2 3 2 2 2 2" xfId="1589"/>
    <cellStyle name="Normal 10 2 2 3 2 2 2 2 2" xfId="4467"/>
    <cellStyle name="Normal 10 2 2 3 2 2 2 3" xfId="4468"/>
    <cellStyle name="Normal 10 2 2 3 2 2 2 3 2" xfId="4469"/>
    <cellStyle name="Normal 10 2 2 3 2 2 2 4" xfId="4470"/>
    <cellStyle name="Normal 10 2 2 3 2 2 3" xfId="1590"/>
    <cellStyle name="Normal 10 2 2 3 2 2 3 2" xfId="4471"/>
    <cellStyle name="Normal 10 2 2 3 2 2 4" xfId="4472"/>
    <cellStyle name="Normal 10 2 2 3 2 2 4 2" xfId="4473"/>
    <cellStyle name="Normal 10 2 2 3 2 2 5" xfId="4474"/>
    <cellStyle name="Normal 10 2 2 3 2 3" xfId="670"/>
    <cellStyle name="Normal 10 2 2 3 2 3 2" xfId="1591"/>
    <cellStyle name="Normal 10 2 2 3 2 3 2 2" xfId="4475"/>
    <cellStyle name="Normal 10 2 2 3 2 3 3" xfId="4476"/>
    <cellStyle name="Normal 10 2 2 3 2 3 3 2" xfId="4477"/>
    <cellStyle name="Normal 10 2 2 3 2 3 4" xfId="4478"/>
    <cellStyle name="Normal 10 2 2 3 2 4" xfId="1592"/>
    <cellStyle name="Normal 10 2 2 3 2 4 2" xfId="4479"/>
    <cellStyle name="Normal 10 2 2 3 2 5" xfId="4480"/>
    <cellStyle name="Normal 10 2 2 3 2 5 2" xfId="4481"/>
    <cellStyle name="Normal 10 2 2 3 2 6" xfId="4482"/>
    <cellStyle name="Normal 10 2 2 3 3" xfId="671"/>
    <cellStyle name="Normal 10 2 2 3 3 2" xfId="1593"/>
    <cellStyle name="Normal 10 2 2 3 3 2 2" xfId="4483"/>
    <cellStyle name="Normal 10 2 2 3 3 3" xfId="4484"/>
    <cellStyle name="Normal 10 2 2 3 3 3 2" xfId="4485"/>
    <cellStyle name="Normal 10 2 2 3 3 4" xfId="4486"/>
    <cellStyle name="Normal 10 2 2 3 4" xfId="1594"/>
    <cellStyle name="Normal 10 2 2 3 4 2" xfId="4487"/>
    <cellStyle name="Normal 10 2 2 3 5" xfId="4488"/>
    <cellStyle name="Normal 10 2 2 3 5 2" xfId="4489"/>
    <cellStyle name="Normal 10 2 2 3 6" xfId="4490"/>
    <cellStyle name="Normal 10 2 2 4" xfId="672"/>
    <cellStyle name="Normal 10 2 2 4 2" xfId="1595"/>
    <cellStyle name="Normal 10 2 2 4 2 2" xfId="4491"/>
    <cellStyle name="Normal 10 2 2 4 3" xfId="4492"/>
    <cellStyle name="Normal 10 2 2 4 3 2" xfId="4493"/>
    <cellStyle name="Normal 10 2 2 4 4" xfId="4494"/>
    <cellStyle name="Normal 10 2 2 5" xfId="1596"/>
    <cellStyle name="Normal 10 2 2 5 2" xfId="4495"/>
    <cellStyle name="Normal 10 2 2 6" xfId="4496"/>
    <cellStyle name="Normal 10 2 2 6 2" xfId="4497"/>
    <cellStyle name="Normal 10 2 2 7" xfId="4498"/>
    <cellStyle name="Normal 10 2 3" xfId="673"/>
    <cellStyle name="Normal 10 2 3 2" xfId="674"/>
    <cellStyle name="Normal 10 2 3 2 2" xfId="675"/>
    <cellStyle name="Normal 10 2 3 2 2 2" xfId="1597"/>
    <cellStyle name="Normal 10 2 3 2 2 2 2" xfId="4499"/>
    <cellStyle name="Normal 10 2 3 2 2 3" xfId="4500"/>
    <cellStyle name="Normal 10 2 3 2 2 3 2" xfId="4501"/>
    <cellStyle name="Normal 10 2 3 2 2 4" xfId="4502"/>
    <cellStyle name="Normal 10 2 3 2 3" xfId="1598"/>
    <cellStyle name="Normal 10 2 3 2 3 2" xfId="4503"/>
    <cellStyle name="Normal 10 2 3 2 4" xfId="4504"/>
    <cellStyle name="Normal 10 2 3 2 4 2" xfId="4505"/>
    <cellStyle name="Normal 10 2 3 2 5" xfId="4506"/>
    <cellStyle name="Normal 10 2 3 3" xfId="676"/>
    <cellStyle name="Normal 10 2 3 3 2" xfId="1599"/>
    <cellStyle name="Normal 10 2 3 3 2 2" xfId="4507"/>
    <cellStyle name="Normal 10 2 3 3 3" xfId="4508"/>
    <cellStyle name="Normal 10 2 3 3 3 2" xfId="4509"/>
    <cellStyle name="Normal 10 2 3 3 4" xfId="4510"/>
    <cellStyle name="Normal 10 2 3 4" xfId="1600"/>
    <cellStyle name="Normal 10 2 3 4 2" xfId="4511"/>
    <cellStyle name="Normal 10 2 3 5" xfId="4512"/>
    <cellStyle name="Normal 10 2 3 5 2" xfId="4513"/>
    <cellStyle name="Normal 10 2 3 6" xfId="4514"/>
    <cellStyle name="Normal 10 2 4" xfId="677"/>
    <cellStyle name="Normal 10 2 4 2" xfId="678"/>
    <cellStyle name="Normal 10 2 4 2 2" xfId="679"/>
    <cellStyle name="Normal 10 2 4 2 2 2" xfId="1601"/>
    <cellStyle name="Normal 10 2 4 2 2 2 2" xfId="4515"/>
    <cellStyle name="Normal 10 2 4 2 2 3" xfId="4516"/>
    <cellStyle name="Normal 10 2 4 2 2 3 2" xfId="4517"/>
    <cellStyle name="Normal 10 2 4 2 2 4" xfId="4518"/>
    <cellStyle name="Normal 10 2 4 2 3" xfId="1602"/>
    <cellStyle name="Normal 10 2 4 2 3 2" xfId="4519"/>
    <cellStyle name="Normal 10 2 4 2 4" xfId="4520"/>
    <cellStyle name="Normal 10 2 4 2 4 2" xfId="4521"/>
    <cellStyle name="Normal 10 2 4 2 5" xfId="4522"/>
    <cellStyle name="Normal 10 2 4 3" xfId="680"/>
    <cellStyle name="Normal 10 2 4 3 2" xfId="1603"/>
    <cellStyle name="Normal 10 2 4 3 2 2" xfId="4523"/>
    <cellStyle name="Normal 10 2 4 3 3" xfId="4524"/>
    <cellStyle name="Normal 10 2 4 3 3 2" xfId="4525"/>
    <cellStyle name="Normal 10 2 4 3 4" xfId="4526"/>
    <cellStyle name="Normal 10 2 4 4" xfId="1604"/>
    <cellStyle name="Normal 10 2 4 4 2" xfId="4527"/>
    <cellStyle name="Normal 10 2 4 5" xfId="4528"/>
    <cellStyle name="Normal 10 2 4 5 2" xfId="4529"/>
    <cellStyle name="Normal 10 2 4 6" xfId="4530"/>
    <cellStyle name="Normal 10 2 5" xfId="681"/>
    <cellStyle name="Normal 10 2 5 2" xfId="682"/>
    <cellStyle name="Normal 10 2 5 2 2" xfId="683"/>
    <cellStyle name="Normal 10 2 5 2 2 2" xfId="1605"/>
    <cellStyle name="Normal 10 2 5 2 2 2 2" xfId="4531"/>
    <cellStyle name="Normal 10 2 5 2 2 3" xfId="4532"/>
    <cellStyle name="Normal 10 2 5 2 2 3 2" xfId="4533"/>
    <cellStyle name="Normal 10 2 5 2 2 4" xfId="4534"/>
    <cellStyle name="Normal 10 2 5 2 3" xfId="1606"/>
    <cellStyle name="Normal 10 2 5 2 3 2" xfId="4535"/>
    <cellStyle name="Normal 10 2 5 2 4" xfId="4536"/>
    <cellStyle name="Normal 10 2 5 2 4 2" xfId="4537"/>
    <cellStyle name="Normal 10 2 5 2 5" xfId="4538"/>
    <cellStyle name="Normal 10 2 5 3" xfId="684"/>
    <cellStyle name="Normal 10 2 5 3 2" xfId="1607"/>
    <cellStyle name="Normal 10 2 5 3 2 2" xfId="4539"/>
    <cellStyle name="Normal 10 2 5 3 3" xfId="4540"/>
    <cellStyle name="Normal 10 2 5 3 3 2" xfId="4541"/>
    <cellStyle name="Normal 10 2 5 3 4" xfId="4542"/>
    <cellStyle name="Normal 10 2 5 4" xfId="1608"/>
    <cellStyle name="Normal 10 2 5 4 2" xfId="4543"/>
    <cellStyle name="Normal 10 2 5 5" xfId="4544"/>
    <cellStyle name="Normal 10 2 5 5 2" xfId="4545"/>
    <cellStyle name="Normal 10 2 5 6" xfId="4546"/>
    <cellStyle name="Normal 10 2 6" xfId="685"/>
    <cellStyle name="Normal 10 2 6 2" xfId="686"/>
    <cellStyle name="Normal 10 2 6 2 2" xfId="687"/>
    <cellStyle name="Normal 10 2 6 2 2 2" xfId="1609"/>
    <cellStyle name="Normal 10 2 6 2 2 2 2" xfId="4547"/>
    <cellStyle name="Normal 10 2 6 2 2 3" xfId="4548"/>
    <cellStyle name="Normal 10 2 6 2 2 3 2" xfId="4549"/>
    <cellStyle name="Normal 10 2 6 2 2 4" xfId="4550"/>
    <cellStyle name="Normal 10 2 6 2 3" xfId="1610"/>
    <cellStyle name="Normal 10 2 6 2 3 2" xfId="4551"/>
    <cellStyle name="Normal 10 2 6 2 4" xfId="4552"/>
    <cellStyle name="Normal 10 2 6 2 4 2" xfId="4553"/>
    <cellStyle name="Normal 10 2 6 2 5" xfId="4554"/>
    <cellStyle name="Normal 10 2 6 3" xfId="688"/>
    <cellStyle name="Normal 10 2 6 3 2" xfId="1611"/>
    <cellStyle name="Normal 10 2 6 3 2 2" xfId="4555"/>
    <cellStyle name="Normal 10 2 6 3 3" xfId="4556"/>
    <cellStyle name="Normal 10 2 6 3 3 2" xfId="4557"/>
    <cellStyle name="Normal 10 2 6 3 4" xfId="4558"/>
    <cellStyle name="Normal 10 2 6 4" xfId="1612"/>
    <cellStyle name="Normal 10 2 6 4 2" xfId="4559"/>
    <cellStyle name="Normal 10 2 6 5" xfId="4560"/>
    <cellStyle name="Normal 10 2 6 5 2" xfId="4561"/>
    <cellStyle name="Normal 10 2 6 6" xfId="4562"/>
    <cellStyle name="Normal 10 2 7" xfId="689"/>
    <cellStyle name="Normal 10 2 7 2" xfId="690"/>
    <cellStyle name="Normal 10 2 7 2 2" xfId="691"/>
    <cellStyle name="Normal 10 2 7 2 2 2" xfId="1613"/>
    <cellStyle name="Normal 10 2 7 2 2 2 2" xfId="4563"/>
    <cellStyle name="Normal 10 2 7 2 2 3" xfId="4564"/>
    <cellStyle name="Normal 10 2 7 2 2 3 2" xfId="4565"/>
    <cellStyle name="Normal 10 2 7 2 2 4" xfId="4566"/>
    <cellStyle name="Normal 10 2 7 2 3" xfId="1614"/>
    <cellStyle name="Normal 10 2 7 2 3 2" xfId="4567"/>
    <cellStyle name="Normal 10 2 7 2 4" xfId="4568"/>
    <cellStyle name="Normal 10 2 7 2 4 2" xfId="4569"/>
    <cellStyle name="Normal 10 2 7 2 5" xfId="4570"/>
    <cellStyle name="Normal 10 2 7 3" xfId="692"/>
    <cellStyle name="Normal 10 2 7 3 2" xfId="1615"/>
    <cellStyle name="Normal 10 2 7 3 2 2" xfId="4571"/>
    <cellStyle name="Normal 10 2 7 3 3" xfId="4572"/>
    <cellStyle name="Normal 10 2 7 3 3 2" xfId="4573"/>
    <cellStyle name="Normal 10 2 7 3 4" xfId="4574"/>
    <cellStyle name="Normal 10 2 7 4" xfId="1616"/>
    <cellStyle name="Normal 10 2 7 4 2" xfId="4575"/>
    <cellStyle name="Normal 10 2 7 5" xfId="4576"/>
    <cellStyle name="Normal 10 2 7 5 2" xfId="4577"/>
    <cellStyle name="Normal 10 2 7 6" xfId="4578"/>
    <cellStyle name="Normal 10 2 8" xfId="693"/>
    <cellStyle name="Normal 10 2 8 2" xfId="694"/>
    <cellStyle name="Normal 10 2 8 2 2" xfId="1617"/>
    <cellStyle name="Normal 10 2 8 2 2 2" xfId="4579"/>
    <cellStyle name="Normal 10 2 8 2 3" xfId="4580"/>
    <cellStyle name="Normal 10 2 8 2 3 2" xfId="4581"/>
    <cellStyle name="Normal 10 2 8 2 4" xfId="4582"/>
    <cellStyle name="Normal 10 2 8 3" xfId="1618"/>
    <cellStyle name="Normal 10 2 8 3 2" xfId="4583"/>
    <cellStyle name="Normal 10 2 8 4" xfId="4584"/>
    <cellStyle name="Normal 10 2 8 4 2" xfId="4585"/>
    <cellStyle name="Normal 10 2 8 5" xfId="4586"/>
    <cellStyle name="Normal 10 2 9" xfId="695"/>
    <cellStyle name="Normal 10 2 9 2" xfId="1619"/>
    <cellStyle name="Normal 10 2 9 2 2" xfId="4587"/>
    <cellStyle name="Normal 10 2 9 3" xfId="4588"/>
    <cellStyle name="Normal 10 2 9 3 2" xfId="4589"/>
    <cellStyle name="Normal 10 2 9 4" xfId="4590"/>
    <cellStyle name="Normal 10 3" xfId="696"/>
    <cellStyle name="Normal 10 3 2" xfId="697"/>
    <cellStyle name="Normal 10 3 2 2" xfId="698"/>
    <cellStyle name="Normal 10 3 2 2 2" xfId="1620"/>
    <cellStyle name="Normal 10 3 2 2 2 2" xfId="4591"/>
    <cellStyle name="Normal 10 3 2 2 3" xfId="4592"/>
    <cellStyle name="Normal 10 3 2 2 3 2" xfId="4593"/>
    <cellStyle name="Normal 10 3 2 2 4" xfId="4594"/>
    <cellStyle name="Normal 10 3 2 3" xfId="1621"/>
    <cellStyle name="Normal 10 3 2 3 2" xfId="4595"/>
    <cellStyle name="Normal 10 3 2 4" xfId="4596"/>
    <cellStyle name="Normal 10 3 2 4 2" xfId="4597"/>
    <cellStyle name="Normal 10 3 2 5" xfId="4598"/>
    <cellStyle name="Normal 10 3 3" xfId="699"/>
    <cellStyle name="Normal 10 3 3 2" xfId="1622"/>
    <cellStyle name="Normal 10 3 3 2 2" xfId="4599"/>
    <cellStyle name="Normal 10 3 3 3" xfId="4600"/>
    <cellStyle name="Normal 10 3 3 3 2" xfId="4601"/>
    <cellStyle name="Normal 10 3 3 4" xfId="4602"/>
    <cellStyle name="Normal 10 3 4" xfId="1623"/>
    <cellStyle name="Normal 10 3 4 2" xfId="4603"/>
    <cellStyle name="Normal 10 3 5" xfId="4604"/>
    <cellStyle name="Normal 10 3 5 2" xfId="4605"/>
    <cellStyle name="Normal 10 3 6" xfId="4606"/>
    <cellStyle name="Normal 10 4" xfId="700"/>
    <cellStyle name="Normal 10 4 2" xfId="701"/>
    <cellStyle name="Normal 10 4 2 2" xfId="702"/>
    <cellStyle name="Normal 10 4 2 2 2" xfId="1624"/>
    <cellStyle name="Normal 10 4 2 2 2 2" xfId="4607"/>
    <cellStyle name="Normal 10 4 2 2 3" xfId="4608"/>
    <cellStyle name="Normal 10 4 2 2 3 2" xfId="4609"/>
    <cellStyle name="Normal 10 4 2 2 4" xfId="4610"/>
    <cellStyle name="Normal 10 4 2 3" xfId="1625"/>
    <cellStyle name="Normal 10 4 2 3 2" xfId="4611"/>
    <cellStyle name="Normal 10 4 2 4" xfId="4612"/>
    <cellStyle name="Normal 10 4 2 4 2" xfId="4613"/>
    <cellStyle name="Normal 10 4 2 5" xfId="4614"/>
    <cellStyle name="Normal 10 4 3" xfId="703"/>
    <cellStyle name="Normal 10 4 3 2" xfId="704"/>
    <cellStyle name="Normal 10 4 3 2 2" xfId="705"/>
    <cellStyle name="Normal 10 4 3 2 2 2" xfId="706"/>
    <cellStyle name="Normal 10 4 3 2 2 2 2" xfId="707"/>
    <cellStyle name="Normal 10 4 3 2 2 2 2 2" xfId="1626"/>
    <cellStyle name="Normal 10 4 3 2 2 2 2 2 2" xfId="4615"/>
    <cellStyle name="Normal 10 4 3 2 2 2 2 3" xfId="4616"/>
    <cellStyle name="Normal 10 4 3 2 2 2 2 3 2" xfId="4617"/>
    <cellStyle name="Normal 10 4 3 2 2 2 2 4" xfId="4618"/>
    <cellStyle name="Normal 10 4 3 2 2 2 3" xfId="1627"/>
    <cellStyle name="Normal 10 4 3 2 2 2 3 2" xfId="4619"/>
    <cellStyle name="Normal 10 4 3 2 2 2 4" xfId="4620"/>
    <cellStyle name="Normal 10 4 3 2 2 2 4 2" xfId="4621"/>
    <cellStyle name="Normal 10 4 3 2 2 2 5" xfId="4622"/>
    <cellStyle name="Normal 10 4 3 2 2 3" xfId="708"/>
    <cellStyle name="Normal 10 4 3 2 2 3 2" xfId="709"/>
    <cellStyle name="Normal 10 4 3 2 2 3 2 2" xfId="1628"/>
    <cellStyle name="Normal 10 4 3 2 2 3 2 2 2" xfId="4623"/>
    <cellStyle name="Normal 10 4 3 2 2 3 2 3" xfId="4624"/>
    <cellStyle name="Normal 10 4 3 2 2 3 2 3 2" xfId="4625"/>
    <cellStyle name="Normal 10 4 3 2 2 3 2 4" xfId="4626"/>
    <cellStyle name="Normal 10 4 3 2 2 3 3" xfId="1629"/>
    <cellStyle name="Normal 10 4 3 2 2 3 3 2" xfId="4627"/>
    <cellStyle name="Normal 10 4 3 2 2 3 4" xfId="4628"/>
    <cellStyle name="Normal 10 4 3 2 2 3 4 2" xfId="4629"/>
    <cellStyle name="Normal 10 4 3 2 2 3 5" xfId="4630"/>
    <cellStyle name="Normal 10 4 3 2 2 4" xfId="710"/>
    <cellStyle name="Normal 10 4 3 2 2 4 2" xfId="711"/>
    <cellStyle name="Normal 10 4 3 2 2 4 2 2" xfId="1630"/>
    <cellStyle name="Normal 10 4 3 2 2 4 2 2 2" xfId="4631"/>
    <cellStyle name="Normal 10 4 3 2 2 4 2 3" xfId="4632"/>
    <cellStyle name="Normal 10 4 3 2 2 4 2 3 2" xfId="4633"/>
    <cellStyle name="Normal 10 4 3 2 2 4 2 4" xfId="4634"/>
    <cellStyle name="Normal 10 4 3 2 2 4 3" xfId="1631"/>
    <cellStyle name="Normal 10 4 3 2 2 4 3 2" xfId="4635"/>
    <cellStyle name="Normal 10 4 3 2 2 4 4" xfId="4636"/>
    <cellStyle name="Normal 10 4 3 2 2 4 4 2" xfId="4637"/>
    <cellStyle name="Normal 10 4 3 2 2 4 5" xfId="4638"/>
    <cellStyle name="Normal 10 4 3 2 2 5" xfId="712"/>
    <cellStyle name="Normal 10 4 3 2 2 5 2" xfId="1632"/>
    <cellStyle name="Normal 10 4 3 2 2 5 2 2" xfId="4639"/>
    <cellStyle name="Normal 10 4 3 2 2 5 3" xfId="4640"/>
    <cellStyle name="Normal 10 4 3 2 2 5 3 2" xfId="4641"/>
    <cellStyle name="Normal 10 4 3 2 2 5 4" xfId="4642"/>
    <cellStyle name="Normal 10 4 3 2 2 6" xfId="1633"/>
    <cellStyle name="Normal 10 4 3 2 2 6 2" xfId="1634"/>
    <cellStyle name="Normal 10 4 3 2 2 7" xfId="4643"/>
    <cellStyle name="Normal 10 4 3 2 2 7 2" xfId="4644"/>
    <cellStyle name="Normal 10 4 3 2 2 8" xfId="4645"/>
    <cellStyle name="Normal 10 4 3 2 3" xfId="713"/>
    <cellStyle name="Normal 10 4 3 2 3 2" xfId="1635"/>
    <cellStyle name="Normal 10 4 3 2 3 2 2" xfId="4646"/>
    <cellStyle name="Normal 10 4 3 2 3 3" xfId="4647"/>
    <cellStyle name="Normal 10 4 3 2 3 3 2" xfId="4648"/>
    <cellStyle name="Normal 10 4 3 2 3 4" xfId="4649"/>
    <cellStyle name="Normal 10 4 3 2 4" xfId="1636"/>
    <cellStyle name="Normal 10 4 3 2 4 2" xfId="4650"/>
    <cellStyle name="Normal 10 4 3 2 5" xfId="4651"/>
    <cellStyle name="Normal 10 4 3 2 5 2" xfId="4652"/>
    <cellStyle name="Normal 10 4 3 2 6" xfId="4653"/>
    <cellStyle name="Normal 10 4 3 3" xfId="714"/>
    <cellStyle name="Normal 10 4 3 3 2" xfId="1637"/>
    <cellStyle name="Normal 10 4 3 3 2 2" xfId="4654"/>
    <cellStyle name="Normal 10 4 3 3 3" xfId="4655"/>
    <cellStyle name="Normal 10 4 3 3 3 2" xfId="4656"/>
    <cellStyle name="Normal 10 4 3 3 4" xfId="4657"/>
    <cellStyle name="Normal 10 4 3 4" xfId="1638"/>
    <cellStyle name="Normal 10 4 3 4 2" xfId="4658"/>
    <cellStyle name="Normal 10 4 3 5" xfId="4659"/>
    <cellStyle name="Normal 10 4 3 5 2" xfId="4660"/>
    <cellStyle name="Normal 10 4 3 6" xfId="4661"/>
    <cellStyle name="Normal 10 4 4" xfId="715"/>
    <cellStyle name="Normal 10 4 4 2" xfId="1639"/>
    <cellStyle name="Normal 10 4 4 2 2" xfId="4662"/>
    <cellStyle name="Normal 10 4 4 3" xfId="4663"/>
    <cellStyle name="Normal 10 4 4 3 2" xfId="4664"/>
    <cellStyle name="Normal 10 4 4 4" xfId="4665"/>
    <cellStyle name="Normal 10 4 5" xfId="1640"/>
    <cellStyle name="Normal 10 4 5 2" xfId="4666"/>
    <cellStyle name="Normal 10 4 6" xfId="4667"/>
    <cellStyle name="Normal 10 4 6 2" xfId="4668"/>
    <cellStyle name="Normal 10 4 7" xfId="4669"/>
    <cellStyle name="Normal 10 5" xfId="716"/>
    <cellStyle name="Normal 10 5 2" xfId="717"/>
    <cellStyle name="Normal 10 5 2 2" xfId="718"/>
    <cellStyle name="Normal 10 5 2 2 2" xfId="1641"/>
    <cellStyle name="Normal 10 5 2 2 2 2" xfId="4670"/>
    <cellStyle name="Normal 10 5 2 2 3" xfId="4671"/>
    <cellStyle name="Normal 10 5 2 2 3 2" xfId="4672"/>
    <cellStyle name="Normal 10 5 2 2 4" xfId="4673"/>
    <cellStyle name="Normal 10 5 2 3" xfId="1642"/>
    <cellStyle name="Normal 10 5 2 3 2" xfId="4674"/>
    <cellStyle name="Normal 10 5 2 4" xfId="4675"/>
    <cellStyle name="Normal 10 5 2 4 2" xfId="4676"/>
    <cellStyle name="Normal 10 5 2 5" xfId="4677"/>
    <cellStyle name="Normal 10 5 3" xfId="719"/>
    <cellStyle name="Normal 10 5 3 2" xfId="1643"/>
    <cellStyle name="Normal 10 5 3 2 2" xfId="4678"/>
    <cellStyle name="Normal 10 5 3 3" xfId="4679"/>
    <cellStyle name="Normal 10 5 3 3 2" xfId="4680"/>
    <cellStyle name="Normal 10 5 3 4" xfId="4681"/>
    <cellStyle name="Normal 10 5 4" xfId="1644"/>
    <cellStyle name="Normal 10 5 4 2" xfId="4682"/>
    <cellStyle name="Normal 10 5 5" xfId="4683"/>
    <cellStyle name="Normal 10 5 5 2" xfId="4684"/>
    <cellStyle name="Normal 10 5 6" xfId="4685"/>
    <cellStyle name="Normal 10 6" xfId="720"/>
    <cellStyle name="Normal 10 6 2" xfId="721"/>
    <cellStyle name="Normal 10 6 2 2" xfId="722"/>
    <cellStyle name="Normal 10 6 2 2 2" xfId="1645"/>
    <cellStyle name="Normal 10 6 2 2 2 2" xfId="4686"/>
    <cellStyle name="Normal 10 6 2 2 3" xfId="4687"/>
    <cellStyle name="Normal 10 6 2 2 3 2" xfId="4688"/>
    <cellStyle name="Normal 10 6 2 2 4" xfId="4689"/>
    <cellStyle name="Normal 10 6 2 3" xfId="1646"/>
    <cellStyle name="Normal 10 6 2 3 2" xfId="4690"/>
    <cellStyle name="Normal 10 6 2 4" xfId="4691"/>
    <cellStyle name="Normal 10 6 2 4 2" xfId="4692"/>
    <cellStyle name="Normal 10 6 2 5" xfId="4693"/>
    <cellStyle name="Normal 10 6 3" xfId="723"/>
    <cellStyle name="Normal 10 6 3 2" xfId="1647"/>
    <cellStyle name="Normal 10 6 3 2 2" xfId="4694"/>
    <cellStyle name="Normal 10 6 3 3" xfId="4695"/>
    <cellStyle name="Normal 10 6 3 3 2" xfId="4696"/>
    <cellStyle name="Normal 10 6 3 4" xfId="4697"/>
    <cellStyle name="Normal 10 6 4" xfId="1648"/>
    <cellStyle name="Normal 10 6 4 2" xfId="4698"/>
    <cellStyle name="Normal 10 6 5" xfId="4699"/>
    <cellStyle name="Normal 10 6 5 2" xfId="4700"/>
    <cellStyle name="Normal 10 6 6" xfId="4701"/>
    <cellStyle name="Normal 10 7" xfId="724"/>
    <cellStyle name="Normal 10 7 2" xfId="725"/>
    <cellStyle name="Normal 10 7 2 2" xfId="726"/>
    <cellStyle name="Normal 10 7 2 2 2" xfId="1649"/>
    <cellStyle name="Normal 10 7 2 2 2 2" xfId="4702"/>
    <cellStyle name="Normal 10 7 2 2 3" xfId="4703"/>
    <cellStyle name="Normal 10 7 2 2 3 2" xfId="4704"/>
    <cellStyle name="Normal 10 7 2 2 4" xfId="4705"/>
    <cellStyle name="Normal 10 7 2 3" xfId="1650"/>
    <cellStyle name="Normal 10 7 2 3 2" xfId="4706"/>
    <cellStyle name="Normal 10 7 2 4" xfId="4707"/>
    <cellStyle name="Normal 10 7 2 4 2" xfId="4708"/>
    <cellStyle name="Normal 10 7 2 5" xfId="4709"/>
    <cellStyle name="Normal 10 7 3" xfId="727"/>
    <cellStyle name="Normal 10 7 3 2" xfId="1651"/>
    <cellStyle name="Normal 10 7 3 2 2" xfId="4710"/>
    <cellStyle name="Normal 10 7 3 3" xfId="4711"/>
    <cellStyle name="Normal 10 7 3 3 2" xfId="4712"/>
    <cellStyle name="Normal 10 7 3 4" xfId="4713"/>
    <cellStyle name="Normal 10 7 4" xfId="1652"/>
    <cellStyle name="Normal 10 7 4 2" xfId="4714"/>
    <cellStyle name="Normal 10 7 5" xfId="4715"/>
    <cellStyle name="Normal 10 7 5 2" xfId="4716"/>
    <cellStyle name="Normal 10 7 6" xfId="4717"/>
    <cellStyle name="Normal 10 8" xfId="728"/>
    <cellStyle name="Normal 10 8 2" xfId="729"/>
    <cellStyle name="Normal 10 8 2 2" xfId="730"/>
    <cellStyle name="Normal 10 8 2 2 2" xfId="1653"/>
    <cellStyle name="Normal 10 8 2 2 2 2" xfId="4718"/>
    <cellStyle name="Normal 10 8 2 2 3" xfId="4719"/>
    <cellStyle name="Normal 10 8 2 2 3 2" xfId="4720"/>
    <cellStyle name="Normal 10 8 2 2 4" xfId="4721"/>
    <cellStyle name="Normal 10 8 2 3" xfId="1654"/>
    <cellStyle name="Normal 10 8 2 3 2" xfId="4722"/>
    <cellStyle name="Normal 10 8 2 4" xfId="4723"/>
    <cellStyle name="Normal 10 8 2 4 2" xfId="4724"/>
    <cellStyle name="Normal 10 8 2 5" xfId="4725"/>
    <cellStyle name="Normal 10 8 3" xfId="731"/>
    <cellStyle name="Normal 10 8 3 2" xfId="1655"/>
    <cellStyle name="Normal 10 8 3 2 2" xfId="4726"/>
    <cellStyle name="Normal 10 8 3 3" xfId="4727"/>
    <cellStyle name="Normal 10 8 3 3 2" xfId="4728"/>
    <cellStyle name="Normal 10 8 3 4" xfId="4729"/>
    <cellStyle name="Normal 10 8 4" xfId="1656"/>
    <cellStyle name="Normal 10 8 4 2" xfId="4730"/>
    <cellStyle name="Normal 10 8 5" xfId="4731"/>
    <cellStyle name="Normal 10 8 5 2" xfId="4732"/>
    <cellStyle name="Normal 10 8 6" xfId="4733"/>
    <cellStyle name="Normal 10 9" xfId="732"/>
    <cellStyle name="Normal 10 9 2" xfId="733"/>
    <cellStyle name="Normal 10 9 2 2" xfId="1657"/>
    <cellStyle name="Normal 10 9 2 2 2" xfId="4734"/>
    <cellStyle name="Normal 10 9 2 3" xfId="4735"/>
    <cellStyle name="Normal 10 9 2 3 2" xfId="4736"/>
    <cellStyle name="Normal 10 9 2 4" xfId="4737"/>
    <cellStyle name="Normal 10 9 3" xfId="1658"/>
    <cellStyle name="Normal 10 9 3 2" xfId="4738"/>
    <cellStyle name="Normal 10 9 4" xfId="4739"/>
    <cellStyle name="Normal 10 9 4 2" xfId="4740"/>
    <cellStyle name="Normal 10 9 5" xfId="4741"/>
    <cellStyle name="Normal 10_ARTURO SSMC110113xls" xfId="734"/>
    <cellStyle name="Normal 100" xfId="1659"/>
    <cellStyle name="Normal 101" xfId="1660"/>
    <cellStyle name="Normal 102" xfId="1661"/>
    <cellStyle name="Normal 103" xfId="1662"/>
    <cellStyle name="Normal 104" xfId="1663"/>
    <cellStyle name="Normal 105" xfId="1664"/>
    <cellStyle name="Normal 106" xfId="1665"/>
    <cellStyle name="Normal 107" xfId="1666"/>
    <cellStyle name="Normal 108" xfId="1667"/>
    <cellStyle name="Normal 109" xfId="1668"/>
    <cellStyle name="Normal 11" xfId="157"/>
    <cellStyle name="Normal 11 2" xfId="226"/>
    <cellStyle name="Normal 11 2 2" xfId="735"/>
    <cellStyle name="Normal 11 2 2 2" xfId="736"/>
    <cellStyle name="Normal 11 2 2 2 2" xfId="1669"/>
    <cellStyle name="Normal 11 2 2 2 2 2" xfId="4742"/>
    <cellStyle name="Normal 11 2 2 2 3" xfId="4743"/>
    <cellStyle name="Normal 11 2 2 2 3 2" xfId="4744"/>
    <cellStyle name="Normal 11 2 2 2 4" xfId="4745"/>
    <cellStyle name="Normal 11 2 2 3" xfId="1670"/>
    <cellStyle name="Normal 11 2 2 3 2" xfId="4746"/>
    <cellStyle name="Normal 11 2 2 4" xfId="4747"/>
    <cellStyle name="Normal 11 2 2 4 2" xfId="4748"/>
    <cellStyle name="Normal 11 2 2 5" xfId="4749"/>
    <cellStyle name="Normal 11 2 3" xfId="737"/>
    <cellStyle name="Normal 11 2 3 2" xfId="1671"/>
    <cellStyle name="Normal 11 2 3 2 2" xfId="4750"/>
    <cellStyle name="Normal 11 2 3 3" xfId="4751"/>
    <cellStyle name="Normal 11 2 3 3 2" xfId="4752"/>
    <cellStyle name="Normal 11 2 3 4" xfId="4753"/>
    <cellStyle name="Normal 11 2 4" xfId="1672"/>
    <cellStyle name="Normal 11 2 4 2" xfId="4754"/>
    <cellStyle name="Normal 11 2 5" xfId="4755"/>
    <cellStyle name="Normal 11 2 5 2" xfId="4756"/>
    <cellStyle name="Normal 11 2 6" xfId="4757"/>
    <cellStyle name="Normal 11 3" xfId="227"/>
    <cellStyle name="Normal 11_Evolución de becas SEP-UAM-PRONABES" xfId="738"/>
    <cellStyle name="Normal 110" xfId="1673"/>
    <cellStyle name="Normal 111" xfId="1674"/>
    <cellStyle name="Normal 112" xfId="1675"/>
    <cellStyle name="Normal 113" xfId="1676"/>
    <cellStyle name="Normal 114" xfId="1677"/>
    <cellStyle name="Normal 115" xfId="1678"/>
    <cellStyle name="Normal 116" xfId="1679"/>
    <cellStyle name="Normal 116 2" xfId="4758"/>
    <cellStyle name="Normal 117" xfId="1680"/>
    <cellStyle name="Normal 117 2" xfId="4759"/>
    <cellStyle name="Normal 118" xfId="1681"/>
    <cellStyle name="Normal 118 2" xfId="4760"/>
    <cellStyle name="Normal 119" xfId="1682"/>
    <cellStyle name="Normal 119 2" xfId="4761"/>
    <cellStyle name="Normal 119 2 2" xfId="4762"/>
    <cellStyle name="Normal 119 2 3" xfId="4763"/>
    <cellStyle name="Normal 12" xfId="158"/>
    <cellStyle name="Normal 12 2" xfId="228"/>
    <cellStyle name="Normal 120" xfId="1683"/>
    <cellStyle name="Normal 120 2" xfId="4764"/>
    <cellStyle name="Normal 121" xfId="1684"/>
    <cellStyle name="Normal 122" xfId="1685"/>
    <cellStyle name="Normal 123" xfId="1686"/>
    <cellStyle name="Normal 124" xfId="1687"/>
    <cellStyle name="Normal 125" xfId="2451"/>
    <cellStyle name="Normal 125 2" xfId="4765"/>
    <cellStyle name="Normal 125 3" xfId="4766"/>
    <cellStyle name="Normal 126" xfId="3103"/>
    <cellStyle name="Normal 126 2" xfId="3112"/>
    <cellStyle name="Normal 126 2 2" xfId="7193"/>
    <cellStyle name="Normal 127" xfId="4767"/>
    <cellStyle name="Normal 128" xfId="4768"/>
    <cellStyle name="Normal 129" xfId="4769"/>
    <cellStyle name="Normal 13" xfId="159"/>
    <cellStyle name="Normal 13 2" xfId="160"/>
    <cellStyle name="Normal 13_Evolución de becas SEP-UAM-PRONABES" xfId="739"/>
    <cellStyle name="Normal 130" xfId="4770"/>
    <cellStyle name="Normal 131" xfId="4771"/>
    <cellStyle name="Normal 132" xfId="4772"/>
    <cellStyle name="Normal 133" xfId="4773"/>
    <cellStyle name="Normal 134" xfId="7194"/>
    <cellStyle name="Normal 134 2" xfId="7197"/>
    <cellStyle name="Normal 135" xfId="7195"/>
    <cellStyle name="Normal 14" xfId="161"/>
    <cellStyle name="Normal 14 2" xfId="740"/>
    <cellStyle name="Normal 15" xfId="217"/>
    <cellStyle name="Normal 15 2" xfId="229"/>
    <cellStyle name="Normal 15 2 2" xfId="741"/>
    <cellStyle name="Normal 15 2 2 2" xfId="742"/>
    <cellStyle name="Normal 15 2 2 2 2" xfId="743"/>
    <cellStyle name="Normal 15 2 2 2 2 2" xfId="1688"/>
    <cellStyle name="Normal 15 2 2 2 2 2 2" xfId="4774"/>
    <cellStyle name="Normal 15 2 2 2 2 3" xfId="4775"/>
    <cellStyle name="Normal 15 2 2 2 2 3 2" xfId="4776"/>
    <cellStyle name="Normal 15 2 2 2 2 4" xfId="4777"/>
    <cellStyle name="Normal 15 2 2 2 3" xfId="1689"/>
    <cellStyle name="Normal 15 2 2 2 3 2" xfId="4778"/>
    <cellStyle name="Normal 15 2 2 2 4" xfId="4779"/>
    <cellStyle name="Normal 15 2 2 2 4 2" xfId="4780"/>
    <cellStyle name="Normal 15 2 2 2 5" xfId="4781"/>
    <cellStyle name="Normal 15 2 2 3" xfId="744"/>
    <cellStyle name="Normal 15 2 2 3 2" xfId="745"/>
    <cellStyle name="Normal 15 2 2 3 2 2" xfId="746"/>
    <cellStyle name="Normal 15 2 2 3 2 2 2" xfId="1690"/>
    <cellStyle name="Normal 15 2 2 3 2 2 2 2" xfId="4782"/>
    <cellStyle name="Normal 15 2 2 3 2 2 3" xfId="4783"/>
    <cellStyle name="Normal 15 2 2 3 2 2 3 2" xfId="4784"/>
    <cellStyle name="Normal 15 2 2 3 2 2 4" xfId="4785"/>
    <cellStyle name="Normal 15 2 2 3 2 3" xfId="1691"/>
    <cellStyle name="Normal 15 2 2 3 2 3 2" xfId="4786"/>
    <cellStyle name="Normal 15 2 2 3 2 4" xfId="4787"/>
    <cellStyle name="Normal 15 2 2 3 2 4 2" xfId="4788"/>
    <cellStyle name="Normal 15 2 2 3 2 5" xfId="4789"/>
    <cellStyle name="Normal 15 2 2 3 3" xfId="747"/>
    <cellStyle name="Normal 15 2 2 3 3 2" xfId="1692"/>
    <cellStyle name="Normal 15 2 2 3 3 2 2" xfId="4790"/>
    <cellStyle name="Normal 15 2 2 3 3 3" xfId="4791"/>
    <cellStyle name="Normal 15 2 2 3 3 3 2" xfId="4792"/>
    <cellStyle name="Normal 15 2 2 3 3 4" xfId="4793"/>
    <cellStyle name="Normal 15 2 2 3 4" xfId="1693"/>
    <cellStyle name="Normal 15 2 2 3 4 2" xfId="4794"/>
    <cellStyle name="Normal 15 2 2 3 4 2 2" xfId="4795"/>
    <cellStyle name="Normal 15 2 2 3 5" xfId="4796"/>
    <cellStyle name="Normal 15 2 2 3 5 2" xfId="4797"/>
    <cellStyle name="Normal 15 2 2 3 6" xfId="4798"/>
    <cellStyle name="Normal 15 2 2 4" xfId="748"/>
    <cellStyle name="Normal 15 2 2 4 2" xfId="749"/>
    <cellStyle name="Normal 15 2 2 4 2 2" xfId="1694"/>
    <cellStyle name="Normal 15 2 2 4 2 2 2" xfId="4799"/>
    <cellStyle name="Normal 15 2 2 4 2 3" xfId="4800"/>
    <cellStyle name="Normal 15 2 2 4 2 3 2" xfId="4801"/>
    <cellStyle name="Normal 15 2 2 4 2 4" xfId="4802"/>
    <cellStyle name="Normal 15 2 2 4 3" xfId="1695"/>
    <cellStyle name="Normal 15 2 2 4 3 2" xfId="4803"/>
    <cellStyle name="Normal 15 2 2 4 4" xfId="4804"/>
    <cellStyle name="Normal 15 2 2 4 4 2" xfId="4805"/>
    <cellStyle name="Normal 15 2 2 4 5" xfId="4806"/>
    <cellStyle name="Normal 15 2 2 5" xfId="750"/>
    <cellStyle name="Normal 15 2 2 5 2" xfId="1696"/>
    <cellStyle name="Normal 15 2 2 5 2 2" xfId="4807"/>
    <cellStyle name="Normal 15 2 2 5 3" xfId="4808"/>
    <cellStyle name="Normal 15 2 2 5 3 2" xfId="4809"/>
    <cellStyle name="Normal 15 2 2 5 4" xfId="4810"/>
    <cellStyle name="Normal 15 2 2 6" xfId="1697"/>
    <cellStyle name="Normal 15 2 2 6 2" xfId="4811"/>
    <cellStyle name="Normal 15 2 2 7" xfId="4812"/>
    <cellStyle name="Normal 15 2 2 7 2" xfId="4813"/>
    <cellStyle name="Normal 15 2 2 8" xfId="4814"/>
    <cellStyle name="Normal 15 2 3" xfId="751"/>
    <cellStyle name="Normal 15 2 3 2" xfId="752"/>
    <cellStyle name="Normal 15 2 3 2 2" xfId="264"/>
    <cellStyle name="Normal 15 2 3 2 2 2" xfId="753"/>
    <cellStyle name="Normal 15 2 3 2 2 2 2" xfId="754"/>
    <cellStyle name="Normal 15 2 3 2 2 2 2 2" xfId="1698"/>
    <cellStyle name="Normal 15 2 3 2 2 2 2 2 2" xfId="4815"/>
    <cellStyle name="Normal 15 2 3 2 2 2 2 3" xfId="4816"/>
    <cellStyle name="Normal 15 2 3 2 2 2 2 3 2" xfId="4817"/>
    <cellStyle name="Normal 15 2 3 2 2 2 2 4" xfId="4818"/>
    <cellStyle name="Normal 15 2 3 2 2 2 3" xfId="1699"/>
    <cellStyle name="Normal 15 2 3 2 2 2 3 2" xfId="4819"/>
    <cellStyle name="Normal 15 2 3 2 2 2 4" xfId="4820"/>
    <cellStyle name="Normal 15 2 3 2 2 2 4 2" xfId="4821"/>
    <cellStyle name="Normal 15 2 3 2 2 2 5" xfId="4822"/>
    <cellStyle name="Normal 15 2 3 2 2 3" xfId="755"/>
    <cellStyle name="Normal 15 2 3 2 2 3 2" xfId="756"/>
    <cellStyle name="Normal 15 2 3 2 2 3 2 2" xfId="1700"/>
    <cellStyle name="Normal 15 2 3 2 2 3 2 2 2" xfId="4823"/>
    <cellStyle name="Normal 15 2 3 2 2 3 2 3" xfId="4824"/>
    <cellStyle name="Normal 15 2 3 2 2 3 2 3 2" xfId="4825"/>
    <cellStyle name="Normal 15 2 3 2 2 3 2 4" xfId="4826"/>
    <cellStyle name="Normal 15 2 3 2 2 3 3" xfId="1701"/>
    <cellStyle name="Normal 15 2 3 2 2 3 3 2" xfId="4827"/>
    <cellStyle name="Normal 15 2 3 2 2 3 4" xfId="4828"/>
    <cellStyle name="Normal 15 2 3 2 2 3 4 2" xfId="4829"/>
    <cellStyle name="Normal 15 2 3 2 2 3 5" xfId="4830"/>
    <cellStyle name="Normal 15 2 3 2 2 4" xfId="757"/>
    <cellStyle name="Normal 15 2 3 2 2 4 2" xfId="758"/>
    <cellStyle name="Normal 15 2 3 2 2 4 2 2" xfId="1702"/>
    <cellStyle name="Normal 15 2 3 2 2 4 2 2 2" xfId="4831"/>
    <cellStyle name="Normal 15 2 3 2 2 4 2 3" xfId="4832"/>
    <cellStyle name="Normal 15 2 3 2 2 4 2 3 2" xfId="4833"/>
    <cellStyle name="Normal 15 2 3 2 2 4 2 4" xfId="4834"/>
    <cellStyle name="Normal 15 2 3 2 2 4 3" xfId="1703"/>
    <cellStyle name="Normal 15 2 3 2 2 4 3 2" xfId="4835"/>
    <cellStyle name="Normal 15 2 3 2 2 4 4" xfId="4836"/>
    <cellStyle name="Normal 15 2 3 2 2 4 4 2" xfId="4837"/>
    <cellStyle name="Normal 15 2 3 2 2 4 5" xfId="4838"/>
    <cellStyle name="Normal 15 2 3 2 2 5" xfId="759"/>
    <cellStyle name="Normal 15 2 3 2 2 5 2" xfId="1704"/>
    <cellStyle name="Normal 15 2 3 2 2 5 2 2" xfId="4839"/>
    <cellStyle name="Normal 15 2 3 2 2 5 3" xfId="4840"/>
    <cellStyle name="Normal 15 2 3 2 2 5 3 2" xfId="4841"/>
    <cellStyle name="Normal 15 2 3 2 2 5 4" xfId="4842"/>
    <cellStyle name="Normal 15 2 3 2 2 6" xfId="1705"/>
    <cellStyle name="Normal 15 2 3 2 2 6 2" xfId="4843"/>
    <cellStyle name="Normal 15 2 3 2 2 7" xfId="4844"/>
    <cellStyle name="Normal 15 2 3 2 2 7 2" xfId="4845"/>
    <cellStyle name="Normal 15 2 3 2 2 8" xfId="4846"/>
    <cellStyle name="Normal 15 2 3 2 3" xfId="760"/>
    <cellStyle name="Normal 15 2 3 2 3 2" xfId="1706"/>
    <cellStyle name="Normal 15 2 3 2 3 2 2" xfId="4847"/>
    <cellStyle name="Normal 15 2 3 2 3 3" xfId="4848"/>
    <cellStyle name="Normal 15 2 3 2 3 3 2" xfId="4849"/>
    <cellStyle name="Normal 15 2 3 2 3 4" xfId="4850"/>
    <cellStyle name="Normal 15 2 3 2 4" xfId="1707"/>
    <cellStyle name="Normal 15 2 3 2 4 2" xfId="4851"/>
    <cellStyle name="Normal 15 2 3 2 5" xfId="4852"/>
    <cellStyle name="Normal 15 2 3 2 5 2" xfId="4853"/>
    <cellStyle name="Normal 15 2 3 2 6" xfId="4854"/>
    <cellStyle name="Normal 15 2 3 3" xfId="761"/>
    <cellStyle name="Normal 15 2 3 3 2" xfId="1708"/>
    <cellStyle name="Normal 15 2 3 3 2 2" xfId="4855"/>
    <cellStyle name="Normal 15 2 3 3 3" xfId="4856"/>
    <cellStyle name="Normal 15 2 3 3 3 2" xfId="4857"/>
    <cellStyle name="Normal 15 2 3 3 4" xfId="4858"/>
    <cellStyle name="Normal 15 2 3 4" xfId="1709"/>
    <cellStyle name="Normal 15 2 3 4 2" xfId="4859"/>
    <cellStyle name="Normal 15 2 3 5" xfId="4860"/>
    <cellStyle name="Normal 15 2 3 5 2" xfId="4861"/>
    <cellStyle name="Normal 15 2 3 6" xfId="4862"/>
    <cellStyle name="Normal 15 2 4" xfId="762"/>
    <cellStyle name="Normal 15 2 4 2" xfId="1710"/>
    <cellStyle name="Normal 15 2 4 2 2" xfId="4863"/>
    <cellStyle name="Normal 15 2 4 3" xfId="4864"/>
    <cellStyle name="Normal 15 2 4 3 2" xfId="4865"/>
    <cellStyle name="Normal 15 2 4 4" xfId="4866"/>
    <cellStyle name="Normal 15 2 5" xfId="1711"/>
    <cellStyle name="Normal 15 2 5 2" xfId="4867"/>
    <cellStyle name="Normal 15 2 6" xfId="4868"/>
    <cellStyle name="Normal 15 2 6 2" xfId="4869"/>
    <cellStyle name="Normal 15 2 7" xfId="4870"/>
    <cellStyle name="Normal 15 3" xfId="258"/>
    <cellStyle name="Normal 15 4" xfId="1712"/>
    <cellStyle name="Normal 15 5" xfId="1713"/>
    <cellStyle name="Normal 15 6" xfId="4871"/>
    <cellStyle name="Normal 15_Evolución de becas SEP-UAM-PRONABES" xfId="763"/>
    <cellStyle name="Normal 16" xfId="230"/>
    <cellStyle name="Normal 16 2" xfId="231"/>
    <cellStyle name="Normal 16_Evolución de becas SEP-UAM-PRONABES" xfId="764"/>
    <cellStyle name="Normal 17" xfId="232"/>
    <cellStyle name="Normal 17 2" xfId="233"/>
    <cellStyle name="Normal 17_Evolución de becas SEP-UAM-PRONABES" xfId="765"/>
    <cellStyle name="Normal 18" xfId="234"/>
    <cellStyle name="Normal 18 2" xfId="235"/>
    <cellStyle name="Normal 18_Evolución de becas SEP-UAM-PRONABES" xfId="766"/>
    <cellStyle name="Normal 19" xfId="767"/>
    <cellStyle name="Normal 19 2" xfId="768"/>
    <cellStyle name="Normal 19 2 2" xfId="1714"/>
    <cellStyle name="Normal 19 2 2 2" xfId="4872"/>
    <cellStyle name="Normal 19 2 2 3" xfId="4873"/>
    <cellStyle name="Normal 19 2 3" xfId="4874"/>
    <cellStyle name="Normal 19 2 3 2" xfId="4875"/>
    <cellStyle name="Normal 19 2 4" xfId="4876"/>
    <cellStyle name="Normal 19 3" xfId="1715"/>
    <cellStyle name="Normal 19 3 2" xfId="4877"/>
    <cellStyle name="Normal 19 4" xfId="1716"/>
    <cellStyle name="Normal 19 4 2" xfId="4878"/>
    <cellStyle name="Normal 19 5" xfId="4879"/>
    <cellStyle name="Normal 19 6" xfId="4880"/>
    <cellStyle name="Normal 19 7" xfId="4881"/>
    <cellStyle name="Normal 2" xfId="1"/>
    <cellStyle name="Normal 2 2" xfId="162"/>
    <cellStyle name="Normal 2 2 2" xfId="163"/>
    <cellStyle name="Normal 2 2 3" xfId="236"/>
    <cellStyle name="Normal 2 2_Evolución de becas SEP-UAM-PRONABES" xfId="769"/>
    <cellStyle name="Normal 2 3" xfId="237"/>
    <cellStyle name="Normal 2 3 2" xfId="238"/>
    <cellStyle name="Normal 2 3 3" xfId="4882"/>
    <cellStyle name="Normal 2 3_Evolución de becas SEP-UAM-PRONABES" xfId="770"/>
    <cellStyle name="Normal 2 4" xfId="771"/>
    <cellStyle name="Normal 2 4 2" xfId="772"/>
    <cellStyle name="Normal 2 4 2 2" xfId="773"/>
    <cellStyle name="Normal 2 4 2 2 2" xfId="1717"/>
    <cellStyle name="Normal 2 4 2 2 2 2" xfId="4883"/>
    <cellStyle name="Normal 2 4 2 2 3" xfId="4884"/>
    <cellStyle name="Normal 2 4 2 2 3 2" xfId="4885"/>
    <cellStyle name="Normal 2 4 2 2 4" xfId="4886"/>
    <cellStyle name="Normal 2 4 2 3" xfId="1718"/>
    <cellStyle name="Normal 2 4 2 3 2" xfId="4887"/>
    <cellStyle name="Normal 2 4 2 4" xfId="4888"/>
    <cellStyle name="Normal 2 4 2 4 2" xfId="4889"/>
    <cellStyle name="Normal 2 4 2 5" xfId="4890"/>
    <cellStyle name="Normal 2 4 3" xfId="774"/>
    <cellStyle name="Normal 2 4 3 2" xfId="775"/>
    <cellStyle name="Normal 2 4 3 2 2" xfId="1719"/>
    <cellStyle name="Normal 2 4 3 2 2 2" xfId="4891"/>
    <cellStyle name="Normal 2 4 3 2 3" xfId="4892"/>
    <cellStyle name="Normal 2 4 3 2 3 2" xfId="4893"/>
    <cellStyle name="Normal 2 4 3 2 4" xfId="4894"/>
    <cellStyle name="Normal 2 4 3 3" xfId="1720"/>
    <cellStyle name="Normal 2 4 3 3 2" xfId="4895"/>
    <cellStyle name="Normal 2 4 3 4" xfId="4896"/>
    <cellStyle name="Normal 2 4 3 4 2" xfId="4897"/>
    <cellStyle name="Normal 2 4 3 5" xfId="4898"/>
    <cellStyle name="Normal 2 4 4" xfId="776"/>
    <cellStyle name="Normal 2 4 4 2" xfId="777"/>
    <cellStyle name="Normal 2 4 4 2 2" xfId="1721"/>
    <cellStyle name="Normal 2 4 4 2 2 2" xfId="4899"/>
    <cellStyle name="Normal 2 4 4 2 3" xfId="4900"/>
    <cellStyle name="Normal 2 4 4 2 3 2" xfId="4901"/>
    <cellStyle name="Normal 2 4 4 2 4" xfId="4902"/>
    <cellStyle name="Normal 2 4 4 3" xfId="1722"/>
    <cellStyle name="Normal 2 4 4 3 2" xfId="4903"/>
    <cellStyle name="Normal 2 4 4 4" xfId="4904"/>
    <cellStyle name="Normal 2 4 4 4 2" xfId="4905"/>
    <cellStyle name="Normal 2 4 4 5" xfId="4906"/>
    <cellStyle name="Normal 2 4 5" xfId="778"/>
    <cellStyle name="Normal 2 4 5 2" xfId="779"/>
    <cellStyle name="Normal 2 4 5 2 2" xfId="780"/>
    <cellStyle name="Normal 2 4 5 2 2 2" xfId="1723"/>
    <cellStyle name="Normal 2 4 5 2 2 2 2" xfId="4907"/>
    <cellStyle name="Normal 2 4 5 2 2 3" xfId="4908"/>
    <cellStyle name="Normal 2 4 5 2 2 3 2" xfId="4909"/>
    <cellStyle name="Normal 2 4 5 2 2 4" xfId="4910"/>
    <cellStyle name="Normal 2 4 5 2 3" xfId="1724"/>
    <cellStyle name="Normal 2 4 5 2 3 2" xfId="4911"/>
    <cellStyle name="Normal 2 4 5 2 4" xfId="4912"/>
    <cellStyle name="Normal 2 4 5 2 4 2" xfId="4913"/>
    <cellStyle name="Normal 2 4 5 2 5" xfId="4914"/>
    <cellStyle name="Normal 2 4 5 3" xfId="781"/>
    <cellStyle name="Normal 2 4 5 3 2" xfId="1725"/>
    <cellStyle name="Normal 2 4 5 3 2 2" xfId="4915"/>
    <cellStyle name="Normal 2 4 5 3 3" xfId="4916"/>
    <cellStyle name="Normal 2 4 5 3 3 2" xfId="4917"/>
    <cellStyle name="Normal 2 4 5 3 4" xfId="4918"/>
    <cellStyle name="Normal 2 4 5 4" xfId="1726"/>
    <cellStyle name="Normal 2 4 5 4 2" xfId="4919"/>
    <cellStyle name="Normal 2 4 5 5" xfId="1727"/>
    <cellStyle name="Normal 2 4 5 5 2" xfId="4920"/>
    <cellStyle name="Normal 2 4 5 6" xfId="4921"/>
    <cellStyle name="Normal 2 4 6" xfId="782"/>
    <cellStyle name="Normal 2 4 6 2" xfId="1728"/>
    <cellStyle name="Normal 2 4 6 2 2" xfId="4922"/>
    <cellStyle name="Normal 2 4 6 3" xfId="4923"/>
    <cellStyle name="Normal 2 4 6 3 2" xfId="4924"/>
    <cellStyle name="Normal 2 4 6 4" xfId="4925"/>
    <cellStyle name="Normal 2 4 7" xfId="1729"/>
    <cellStyle name="Normal 2 4 7 2" xfId="4926"/>
    <cellStyle name="Normal 2 4 8" xfId="4927"/>
    <cellStyle name="Normal 2 4 8 2" xfId="4928"/>
    <cellStyle name="Normal 2 4 9" xfId="4929"/>
    <cellStyle name="Normal 2 5" xfId="4930"/>
    <cellStyle name="Normal 2 5 2" xfId="4931"/>
    <cellStyle name="Normal 2 6" xfId="4932"/>
    <cellStyle name="Normal 2_BASE_POSTULADOS_NOPOSTULADOS_G08_020211(2)" xfId="239"/>
    <cellStyle name="Normal 20" xfId="240"/>
    <cellStyle name="Normal 21" xfId="241"/>
    <cellStyle name="Normal 22" xfId="783"/>
    <cellStyle name="Normal 23" xfId="784"/>
    <cellStyle name="Normal 23 2" xfId="785"/>
    <cellStyle name="Normal 23 2 2" xfId="1730"/>
    <cellStyle name="Normal 23 2 2 2" xfId="4933"/>
    <cellStyle name="Normal 23 2 3" xfId="4934"/>
    <cellStyle name="Normal 23 2 3 2" xfId="4935"/>
    <cellStyle name="Normal 23 2 4" xfId="4936"/>
    <cellStyle name="Normal 23 3" xfId="1731"/>
    <cellStyle name="Normal 23 3 2" xfId="4937"/>
    <cellStyle name="Normal 23 4" xfId="4938"/>
    <cellStyle name="Normal 23 4 2" xfId="4939"/>
    <cellStyle name="Normal 23 5" xfId="4940"/>
    <cellStyle name="Normal 24" xfId="242"/>
    <cellStyle name="Normal 25" xfId="243"/>
    <cellStyle name="Normal 26" xfId="786"/>
    <cellStyle name="Normal 26 10" xfId="1732"/>
    <cellStyle name="Normal 26 10 2" xfId="4941"/>
    <cellStyle name="Normal 26 11" xfId="1733"/>
    <cellStyle name="Normal 26 11 2" xfId="4942"/>
    <cellStyle name="Normal 26 11 3" xfId="4943"/>
    <cellStyle name="Normal 26 12" xfId="1734"/>
    <cellStyle name="Normal 26 13" xfId="4944"/>
    <cellStyle name="Normal 26 14" xfId="4945"/>
    <cellStyle name="Normal 26 15" xfId="4946"/>
    <cellStyle name="Normal 26 2" xfId="787"/>
    <cellStyle name="Normal 26 2 2" xfId="788"/>
    <cellStyle name="Normal 26 2 2 2" xfId="789"/>
    <cellStyle name="Normal 26 2 2 2 2" xfId="790"/>
    <cellStyle name="Normal 26 2 2 2 2 2" xfId="1735"/>
    <cellStyle name="Normal 26 2 2 2 2 2 2" xfId="4947"/>
    <cellStyle name="Normal 26 2 2 2 2 3" xfId="4948"/>
    <cellStyle name="Normal 26 2 2 2 2 3 2" xfId="4949"/>
    <cellStyle name="Normal 26 2 2 2 2 4" xfId="4950"/>
    <cellStyle name="Normal 26 2 2 2 3" xfId="1736"/>
    <cellStyle name="Normal 26 2 2 2 3 2" xfId="4951"/>
    <cellStyle name="Normal 26 2 2 2 4" xfId="4952"/>
    <cellStyle name="Normal 26 2 2 2 4 2" xfId="4953"/>
    <cellStyle name="Normal 26 2 2 2 5" xfId="4954"/>
    <cellStyle name="Normal 26 2 2 3" xfId="791"/>
    <cellStyle name="Normal 26 2 2 3 2" xfId="792"/>
    <cellStyle name="Normal 26 2 2 3 2 2" xfId="1737"/>
    <cellStyle name="Normal 26 2 2 3 2 2 2" xfId="4955"/>
    <cellStyle name="Normal 26 2 2 3 2 3" xfId="4956"/>
    <cellStyle name="Normal 26 2 2 3 2 3 2" xfId="4957"/>
    <cellStyle name="Normal 26 2 2 3 2 4" xfId="4958"/>
    <cellStyle name="Normal 26 2 2 3 3" xfId="1738"/>
    <cellStyle name="Normal 26 2 2 3 3 2" xfId="4959"/>
    <cellStyle name="Normal 26 2 2 3 4" xfId="4960"/>
    <cellStyle name="Normal 26 2 2 3 4 2" xfId="4961"/>
    <cellStyle name="Normal 26 2 2 3 5" xfId="4962"/>
    <cellStyle name="Normal 26 2 2 4" xfId="793"/>
    <cellStyle name="Normal 26 2 2 4 2" xfId="794"/>
    <cellStyle name="Normal 26 2 2 4 2 2" xfId="1739"/>
    <cellStyle name="Normal 26 2 2 4 2 2 2" xfId="4963"/>
    <cellStyle name="Normal 26 2 2 4 2 3" xfId="4964"/>
    <cellStyle name="Normal 26 2 2 4 2 3 2" xfId="4965"/>
    <cellStyle name="Normal 26 2 2 4 2 4" xfId="4966"/>
    <cellStyle name="Normal 26 2 2 4 3" xfId="1740"/>
    <cellStyle name="Normal 26 2 2 4 3 2" xfId="4967"/>
    <cellStyle name="Normal 26 2 2 4 4" xfId="4968"/>
    <cellStyle name="Normal 26 2 2 4 4 2" xfId="4969"/>
    <cellStyle name="Normal 26 2 2 4 5" xfId="4970"/>
    <cellStyle name="Normal 26 2 2 5" xfId="795"/>
    <cellStyle name="Normal 26 2 2 5 2" xfId="1741"/>
    <cellStyle name="Normal 26 2 2 5 2 2" xfId="4971"/>
    <cellStyle name="Normal 26 2 2 5 3" xfId="4972"/>
    <cellStyle name="Normal 26 2 2 5 3 2" xfId="4973"/>
    <cellStyle name="Normal 26 2 2 5 4" xfId="4974"/>
    <cellStyle name="Normal 26 2 2 6" xfId="1742"/>
    <cellStyle name="Normal 26 2 2 6 2" xfId="4975"/>
    <cellStyle name="Normal 26 2 2 7" xfId="4976"/>
    <cellStyle name="Normal 26 2 2 7 2" xfId="4977"/>
    <cellStyle name="Normal 26 2 2 8" xfId="4978"/>
    <cellStyle name="Normal 26 2 3" xfId="796"/>
    <cellStyle name="Normal 26 2 3 2" xfId="1743"/>
    <cellStyle name="Normal 26 2 3 2 2" xfId="4979"/>
    <cellStyle name="Normal 26 2 3 3" xfId="4980"/>
    <cellStyle name="Normal 26 2 3 3 2" xfId="4981"/>
    <cellStyle name="Normal 26 2 3 4" xfId="4982"/>
    <cellStyle name="Normal 26 2 4" xfId="1744"/>
    <cellStyle name="Normal 26 2 4 2" xfId="4983"/>
    <cellStyle name="Normal 26 2 5" xfId="4984"/>
    <cellStyle name="Normal 26 2 5 2" xfId="4985"/>
    <cellStyle name="Normal 26 2 6" xfId="4986"/>
    <cellStyle name="Normal 26 3" xfId="797"/>
    <cellStyle name="Normal 26 3 2" xfId="798"/>
    <cellStyle name="Normal 26 3 2 2" xfId="1745"/>
    <cellStyle name="Normal 26 3 2 2 2" xfId="4987"/>
    <cellStyle name="Normal 26 3 2 3" xfId="4988"/>
    <cellStyle name="Normal 26 3 2 3 2" xfId="4989"/>
    <cellStyle name="Normal 26 3 2 4" xfId="4990"/>
    <cellStyle name="Normal 26 3 3" xfId="1746"/>
    <cellStyle name="Normal 26 3 3 2" xfId="4991"/>
    <cellStyle name="Normal 26 3 4" xfId="4992"/>
    <cellStyle name="Normal 26 3 4 2" xfId="4993"/>
    <cellStyle name="Normal 26 3 5" xfId="4994"/>
    <cellStyle name="Normal 26 4" xfId="799"/>
    <cellStyle name="Normal 26 4 2" xfId="800"/>
    <cellStyle name="Normal 26 4 2 2" xfId="1747"/>
    <cellStyle name="Normal 26 4 2 2 2" xfId="4995"/>
    <cellStyle name="Normal 26 4 2 3" xfId="4996"/>
    <cellStyle name="Normal 26 4 2 3 2" xfId="4997"/>
    <cellStyle name="Normal 26 4 2 4" xfId="4998"/>
    <cellStyle name="Normal 26 4 3" xfId="1748"/>
    <cellStyle name="Normal 26 4 3 2" xfId="4999"/>
    <cellStyle name="Normal 26 4 4" xfId="5000"/>
    <cellStyle name="Normal 26 4 4 2" xfId="5001"/>
    <cellStyle name="Normal 26 4 5" xfId="5002"/>
    <cellStyle name="Normal 26 5" xfId="801"/>
    <cellStyle name="Normal 26 5 2" xfId="802"/>
    <cellStyle name="Normal 26 5 2 2" xfId="1749"/>
    <cellStyle name="Normal 26 5 2 2 2" xfId="5003"/>
    <cellStyle name="Normal 26 5 2 3" xfId="5004"/>
    <cellStyle name="Normal 26 5 2 3 2" xfId="5005"/>
    <cellStyle name="Normal 26 5 2 4" xfId="5006"/>
    <cellStyle name="Normal 26 5 3" xfId="1750"/>
    <cellStyle name="Normal 26 5 3 2" xfId="5007"/>
    <cellStyle name="Normal 26 5 4" xfId="5008"/>
    <cellStyle name="Normal 26 5 4 2" xfId="5009"/>
    <cellStyle name="Normal 26 5 5" xfId="5010"/>
    <cellStyle name="Normal 26 6" xfId="803"/>
    <cellStyle name="Normal 26 6 2" xfId="804"/>
    <cellStyle name="Normal 26 6 2 2" xfId="1751"/>
    <cellStyle name="Normal 26 6 2 2 2" xfId="5011"/>
    <cellStyle name="Normal 26 6 2 3" xfId="5012"/>
    <cellStyle name="Normal 26 6 2 3 2" xfId="5013"/>
    <cellStyle name="Normal 26 6 2 4" xfId="5014"/>
    <cellStyle name="Normal 26 6 3" xfId="1752"/>
    <cellStyle name="Normal 26 6 3 2" xfId="5015"/>
    <cellStyle name="Normal 26 6 4" xfId="5016"/>
    <cellStyle name="Normal 26 6 4 2" xfId="5017"/>
    <cellStyle name="Normal 26 6 5" xfId="5018"/>
    <cellStyle name="Normal 26 7" xfId="805"/>
    <cellStyle name="Normal 26 7 2" xfId="806"/>
    <cellStyle name="Normal 26 7 2 2" xfId="807"/>
    <cellStyle name="Normal 26 7 2 2 2" xfId="1753"/>
    <cellStyle name="Normal 26 7 2 2 2 2" xfId="5019"/>
    <cellStyle name="Normal 26 7 2 2 3" xfId="5020"/>
    <cellStyle name="Normal 26 7 2 2 3 2" xfId="5021"/>
    <cellStyle name="Normal 26 7 2 2 4" xfId="5022"/>
    <cellStyle name="Normal 26 7 2 3" xfId="1754"/>
    <cellStyle name="Normal 26 7 2 3 2" xfId="5023"/>
    <cellStyle name="Normal 26 7 2 4" xfId="5024"/>
    <cellStyle name="Normal 26 7 2 4 2" xfId="5025"/>
    <cellStyle name="Normal 26 7 2 5" xfId="5026"/>
    <cellStyle name="Normal 26 7 3" xfId="808"/>
    <cellStyle name="Normal 26 7 3 2" xfId="1755"/>
    <cellStyle name="Normal 26 7 3 2 2" xfId="5027"/>
    <cellStyle name="Normal 26 7 3 3" xfId="5028"/>
    <cellStyle name="Normal 26 7 3 3 2" xfId="5029"/>
    <cellStyle name="Normal 26 7 3 4" xfId="5030"/>
    <cellStyle name="Normal 26 7 4" xfId="1756"/>
    <cellStyle name="Normal 26 7 4 2" xfId="5031"/>
    <cellStyle name="Normal 26 7 5" xfId="5032"/>
    <cellStyle name="Normal 26 7 5 2" xfId="5033"/>
    <cellStyle name="Normal 26 7 6" xfId="5034"/>
    <cellStyle name="Normal 26 8" xfId="809"/>
    <cellStyle name="Normal 26 8 2" xfId="810"/>
    <cellStyle name="Normal 26 8 2 2" xfId="1757"/>
    <cellStyle name="Normal 26 8 2 2 2" xfId="5035"/>
    <cellStyle name="Normal 26 8 2 3" xfId="5036"/>
    <cellStyle name="Normal 26 8 2 3 2" xfId="5037"/>
    <cellStyle name="Normal 26 8 2 4" xfId="5038"/>
    <cellStyle name="Normal 26 8 3" xfId="1758"/>
    <cellStyle name="Normal 26 8 3 2" xfId="1759"/>
    <cellStyle name="Normal 26 8 4" xfId="5039"/>
    <cellStyle name="Normal 26 8 4 2" xfId="5040"/>
    <cellStyle name="Normal 26 8 5" xfId="5041"/>
    <cellStyle name="Normal 26 9" xfId="811"/>
    <cellStyle name="Normal 26 9 2" xfId="1760"/>
    <cellStyle name="Normal 26 9 2 2" xfId="5042"/>
    <cellStyle name="Normal 26 9 3" xfId="5043"/>
    <cellStyle name="Normal 26 9 3 2" xfId="5044"/>
    <cellStyle name="Normal 26 9 4" xfId="5045"/>
    <cellStyle name="Normal 27" xfId="244"/>
    <cellStyle name="Normal 28" xfId="245"/>
    <cellStyle name="Normal 29" xfId="812"/>
    <cellStyle name="Normal 29 2" xfId="813"/>
    <cellStyle name="Normal 29 2 2" xfId="260"/>
    <cellStyle name="Normal 29 2 2 2" xfId="814"/>
    <cellStyle name="Normal 29 2 2 2 2" xfId="815"/>
    <cellStyle name="Normal 29 2 2 2 2 2" xfId="1761"/>
    <cellStyle name="Normal 29 2 2 2 2 2 2" xfId="5046"/>
    <cellStyle name="Normal 29 2 2 2 2 3" xfId="5047"/>
    <cellStyle name="Normal 29 2 2 2 2 3 2" xfId="5048"/>
    <cellStyle name="Normal 29 2 2 2 2 4" xfId="5049"/>
    <cellStyle name="Normal 29 2 2 2 3" xfId="1762"/>
    <cellStyle name="Normal 29 2 2 2 3 2" xfId="5050"/>
    <cellStyle name="Normal 29 2 2 2 4" xfId="5051"/>
    <cellStyle name="Normal 29 2 2 2 4 2" xfId="5052"/>
    <cellStyle name="Normal 29 2 2 2 5" xfId="5053"/>
    <cellStyle name="Normal 29 2 2 3" xfId="816"/>
    <cellStyle name="Normal 29 2 2 3 2" xfId="817"/>
    <cellStyle name="Normal 29 2 2 3 2 2" xfId="1763"/>
    <cellStyle name="Normal 29 2 2 3 2 2 2" xfId="5054"/>
    <cellStyle name="Normal 29 2 2 3 2 3" xfId="5055"/>
    <cellStyle name="Normal 29 2 2 3 2 3 2" xfId="5056"/>
    <cellStyle name="Normal 29 2 2 3 2 4" xfId="5057"/>
    <cellStyle name="Normal 29 2 2 3 3" xfId="1764"/>
    <cellStyle name="Normal 29 2 2 3 3 2" xfId="5058"/>
    <cellStyle name="Normal 29 2 2 3 4" xfId="5059"/>
    <cellStyle name="Normal 29 2 2 3 4 2" xfId="5060"/>
    <cellStyle name="Normal 29 2 2 3 5" xfId="5061"/>
    <cellStyle name="Normal 29 2 2 4" xfId="818"/>
    <cellStyle name="Normal 29 2 2 4 2" xfId="819"/>
    <cellStyle name="Normal 29 2 2 4 2 2" xfId="1765"/>
    <cellStyle name="Normal 29 2 2 4 2 2 2" xfId="5062"/>
    <cellStyle name="Normal 29 2 2 4 2 3" xfId="5063"/>
    <cellStyle name="Normal 29 2 2 4 2 3 2" xfId="5064"/>
    <cellStyle name="Normal 29 2 2 4 2 4" xfId="5065"/>
    <cellStyle name="Normal 29 2 2 4 3" xfId="1766"/>
    <cellStyle name="Normal 29 2 2 4 3 2" xfId="5066"/>
    <cellStyle name="Normal 29 2 2 4 4" xfId="5067"/>
    <cellStyle name="Normal 29 2 2 4 4 2" xfId="5068"/>
    <cellStyle name="Normal 29 2 2 4 5" xfId="5069"/>
    <cellStyle name="Normal 29 2 2 5" xfId="820"/>
    <cellStyle name="Normal 29 2 2 5 2" xfId="1767"/>
    <cellStyle name="Normal 29 2 2 5 2 2" xfId="5070"/>
    <cellStyle name="Normal 29 2 2 5 3" xfId="5071"/>
    <cellStyle name="Normal 29 2 2 5 3 2" xfId="5072"/>
    <cellStyle name="Normal 29 2 2 5 4" xfId="5073"/>
    <cellStyle name="Normal 29 2 2 6" xfId="1306"/>
    <cellStyle name="Normal 29 2 2 6 2" xfId="3105"/>
    <cellStyle name="Normal 29 2 2 6 2 2" xfId="3109"/>
    <cellStyle name="Normal 29 2 2 6 2 2 2" xfId="7192"/>
    <cellStyle name="Normal 29 2 2 6 2 3" xfId="7189"/>
    <cellStyle name="Normal 29 2 2 6 2 4" xfId="7196"/>
    <cellStyle name="Normal 29 2 2 6 3" xfId="3107"/>
    <cellStyle name="Normal 29 2 2 7" xfId="1768"/>
    <cellStyle name="Normal 29 2 2 7 2" xfId="5074"/>
    <cellStyle name="Normal 29 2 2 8" xfId="2452"/>
    <cellStyle name="Normal 29 2 2 8 2" xfId="3104"/>
    <cellStyle name="Normal 29 2 2 8 2 2" xfId="7190"/>
    <cellStyle name="Normal 29 2 2 9" xfId="3108"/>
    <cellStyle name="Normal 29 2 3" xfId="821"/>
    <cellStyle name="Normal 29 2 3 2" xfId="1769"/>
    <cellStyle name="Normal 29 2 3 2 2" xfId="5075"/>
    <cellStyle name="Normal 29 2 3 3" xfId="5076"/>
    <cellStyle name="Normal 29 2 3 3 2" xfId="5077"/>
    <cellStyle name="Normal 29 2 3 4" xfId="5078"/>
    <cellStyle name="Normal 29 2 4" xfId="1770"/>
    <cellStyle name="Normal 29 2 4 2" xfId="5079"/>
    <cellStyle name="Normal 29 2 5" xfId="5080"/>
    <cellStyle name="Normal 29 2 5 2" xfId="5081"/>
    <cellStyle name="Normal 29 2 6" xfId="5082"/>
    <cellStyle name="Normal 29 3" xfId="822"/>
    <cellStyle name="Normal 29 3 2" xfId="1771"/>
    <cellStyle name="Normal 29 3 2 2" xfId="5083"/>
    <cellStyle name="Normal 29 3 3" xfId="5084"/>
    <cellStyle name="Normal 29 3 3 2" xfId="5085"/>
    <cellStyle name="Normal 29 3 4" xfId="5086"/>
    <cellStyle name="Normal 29 4" xfId="1772"/>
    <cellStyle name="Normal 29 4 2" xfId="5087"/>
    <cellStyle name="Normal 29 5" xfId="5088"/>
    <cellStyle name="Normal 29 5 2" xfId="5089"/>
    <cellStyle name="Normal 29 6" xfId="5090"/>
    <cellStyle name="Normal 3" xfId="3"/>
    <cellStyle name="Normal 3 10" xfId="246"/>
    <cellStyle name="Normal 3 11" xfId="247"/>
    <cellStyle name="Normal 3 12" xfId="823"/>
    <cellStyle name="Normal 3 12 2" xfId="824"/>
    <cellStyle name="Normal 3 12 2 2" xfId="825"/>
    <cellStyle name="Normal 3 12 2 2 2" xfId="1773"/>
    <cellStyle name="Normal 3 12 2 2 2 2" xfId="5091"/>
    <cellStyle name="Normal 3 12 2 2 3" xfId="5092"/>
    <cellStyle name="Normal 3 12 2 2 3 2" xfId="5093"/>
    <cellStyle name="Normal 3 12 2 2 4" xfId="5094"/>
    <cellStyle name="Normal 3 12 2 3" xfId="1774"/>
    <cellStyle name="Normal 3 12 2 3 2" xfId="5095"/>
    <cellStyle name="Normal 3 12 2 4" xfId="5096"/>
    <cellStyle name="Normal 3 12 2 4 2" xfId="5097"/>
    <cellStyle name="Normal 3 12 2 5" xfId="5098"/>
    <cellStyle name="Normal 3 12 3" xfId="826"/>
    <cellStyle name="Normal 3 12 3 2" xfId="827"/>
    <cellStyle name="Normal 3 12 3 2 2" xfId="1775"/>
    <cellStyle name="Normal 3 12 3 2 2 2" xfId="5099"/>
    <cellStyle name="Normal 3 12 3 2 3" xfId="5100"/>
    <cellStyle name="Normal 3 12 3 2 3 2" xfId="5101"/>
    <cellStyle name="Normal 3 12 3 2 4" xfId="5102"/>
    <cellStyle name="Normal 3 12 3 3" xfId="1776"/>
    <cellStyle name="Normal 3 12 3 3 2" xfId="5103"/>
    <cellStyle name="Normal 3 12 3 4" xfId="5104"/>
    <cellStyle name="Normal 3 12 3 4 2" xfId="5105"/>
    <cellStyle name="Normal 3 12 3 5" xfId="5106"/>
    <cellStyle name="Normal 3 12 4" xfId="828"/>
    <cellStyle name="Normal 3 12 4 2" xfId="829"/>
    <cellStyle name="Normal 3 12 4 2 2" xfId="830"/>
    <cellStyle name="Normal 3 12 4 2 2 2" xfId="1777"/>
    <cellStyle name="Normal 3 12 4 2 2 2 2" xfId="5107"/>
    <cellStyle name="Normal 3 12 4 2 2 3" xfId="5108"/>
    <cellStyle name="Normal 3 12 4 2 2 3 2" xfId="5109"/>
    <cellStyle name="Normal 3 12 4 2 2 4" xfId="5110"/>
    <cellStyle name="Normal 3 12 4 2 3" xfId="1778"/>
    <cellStyle name="Normal 3 12 4 2 3 2" xfId="5111"/>
    <cellStyle name="Normal 3 12 4 2 4" xfId="5112"/>
    <cellStyle name="Normal 3 12 4 2 4 2" xfId="5113"/>
    <cellStyle name="Normal 3 12 4 2 5" xfId="5114"/>
    <cellStyle name="Normal 3 12 4 3" xfId="831"/>
    <cellStyle name="Normal 3 12 4 3 2" xfId="832"/>
    <cellStyle name="Normal 3 12 4 3 2 2" xfId="1779"/>
    <cellStyle name="Normal 3 12 4 3 2 2 2" xfId="5115"/>
    <cellStyle name="Normal 3 12 4 3 2 3" xfId="5116"/>
    <cellStyle name="Normal 3 12 4 3 2 3 2" xfId="5117"/>
    <cellStyle name="Normal 3 12 4 3 2 4" xfId="5118"/>
    <cellStyle name="Normal 3 12 4 3 3" xfId="1780"/>
    <cellStyle name="Normal 3 12 4 3 3 2" xfId="5119"/>
    <cellStyle name="Normal 3 12 4 3 4" xfId="5120"/>
    <cellStyle name="Normal 3 12 4 3 4 2" xfId="5121"/>
    <cellStyle name="Normal 3 12 4 3 5" xfId="5122"/>
    <cellStyle name="Normal 3 12 4 4" xfId="833"/>
    <cellStyle name="Normal 3 12 4 4 2" xfId="834"/>
    <cellStyle name="Normal 3 12 4 4 2 2" xfId="1781"/>
    <cellStyle name="Normal 3 12 4 4 2 2 2" xfId="5123"/>
    <cellStyle name="Normal 3 12 4 4 2 3" xfId="5124"/>
    <cellStyle name="Normal 3 12 4 4 2 3 2" xfId="5125"/>
    <cellStyle name="Normal 3 12 4 4 2 4" xfId="5126"/>
    <cellStyle name="Normal 3 12 4 4 3" xfId="1782"/>
    <cellStyle name="Normal 3 12 4 4 3 2" xfId="5127"/>
    <cellStyle name="Normal 3 12 4 4 4" xfId="5128"/>
    <cellStyle name="Normal 3 12 4 4 4 2" xfId="5129"/>
    <cellStyle name="Normal 3 12 4 4 5" xfId="5130"/>
    <cellStyle name="Normal 3 12 4 5" xfId="835"/>
    <cellStyle name="Normal 3 12 4 5 2" xfId="1783"/>
    <cellStyle name="Normal 3 12 4 5 2 2" xfId="5131"/>
    <cellStyle name="Normal 3 12 4 5 3" xfId="5132"/>
    <cellStyle name="Normal 3 12 4 5 3 2" xfId="5133"/>
    <cellStyle name="Normal 3 12 4 5 4" xfId="5134"/>
    <cellStyle name="Normal 3 12 4 6" xfId="1784"/>
    <cellStyle name="Normal 3 12 4 6 2" xfId="5135"/>
    <cellStyle name="Normal 3 12 4 7" xfId="5136"/>
    <cellStyle name="Normal 3 12 4 7 2" xfId="5137"/>
    <cellStyle name="Normal 3 12 4 8" xfId="5138"/>
    <cellStyle name="Normal 3 12 5" xfId="836"/>
    <cellStyle name="Normal 3 12 5 2" xfId="1785"/>
    <cellStyle name="Normal 3 12 5 2 2" xfId="5139"/>
    <cellStyle name="Normal 3 12 5 3" xfId="5140"/>
    <cellStyle name="Normal 3 12 5 3 2" xfId="5141"/>
    <cellStyle name="Normal 3 12 5 4" xfId="5142"/>
    <cellStyle name="Normal 3 12 6" xfId="1786"/>
    <cellStyle name="Normal 3 12 6 2" xfId="5143"/>
    <cellStyle name="Normal 3 12 7" xfId="5144"/>
    <cellStyle name="Normal 3 12 7 2" xfId="5145"/>
    <cellStyle name="Normal 3 12 8" xfId="5146"/>
    <cellStyle name="Normal 3 13" xfId="248"/>
    <cellStyle name="Normal 3 14" xfId="249"/>
    <cellStyle name="Normal 3 15" xfId="837"/>
    <cellStyle name="Normal 3 15 2" xfId="838"/>
    <cellStyle name="Normal 3 15 2 2" xfId="1787"/>
    <cellStyle name="Normal 3 15 2 2 2" xfId="5147"/>
    <cellStyle name="Normal 3 15 2 3" xfId="5148"/>
    <cellStyle name="Normal 3 15 2 3 2" xfId="5149"/>
    <cellStyle name="Normal 3 15 2 4" xfId="5150"/>
    <cellStyle name="Normal 3 15 3" xfId="1788"/>
    <cellStyle name="Normal 3 15 3 2" xfId="5151"/>
    <cellStyle name="Normal 3 15 4" xfId="5152"/>
    <cellStyle name="Normal 3 15 4 2" xfId="5153"/>
    <cellStyle name="Normal 3 15 5" xfId="5154"/>
    <cellStyle name="Normal 3 16" xfId="250"/>
    <cellStyle name="Normal 3 17" xfId="251"/>
    <cellStyle name="Normal 3 18" xfId="839"/>
    <cellStyle name="Normal 3 18 2" xfId="1789"/>
    <cellStyle name="Normal 3 18 2 2" xfId="5155"/>
    <cellStyle name="Normal 3 18 3" xfId="5156"/>
    <cellStyle name="Normal 3 18 3 2" xfId="5157"/>
    <cellStyle name="Normal 3 18 4" xfId="5158"/>
    <cellStyle name="Normal 3 19" xfId="1790"/>
    <cellStyle name="Normal 3 19 2" xfId="5159"/>
    <cellStyle name="Normal 3 2" xfId="164"/>
    <cellStyle name="Normal 3 2 2" xfId="165"/>
    <cellStyle name="Normal 3 2 2 2" xfId="840"/>
    <cellStyle name="Normal 3 2 2 2 2" xfId="5160"/>
    <cellStyle name="Normal 3 2 2 3" xfId="5161"/>
    <cellStyle name="Normal 3 2 3" xfId="841"/>
    <cellStyle name="Normal 3 2 3 2" xfId="5162"/>
    <cellStyle name="Normal 3 2 4" xfId="5163"/>
    <cellStyle name="Normal 3 2_ARTURO SSMC110113xls" xfId="842"/>
    <cellStyle name="Normal 3 20" xfId="5164"/>
    <cellStyle name="Normal 3 20 2" xfId="5165"/>
    <cellStyle name="Normal 3 21" xfId="5166"/>
    <cellStyle name="Normal 3 3" xfId="166"/>
    <cellStyle name="Normal 3 3 2" xfId="167"/>
    <cellStyle name="Normal 3 3 2 2" xfId="843"/>
    <cellStyle name="Normal 3 3 2 2 2" xfId="5167"/>
    <cellStyle name="Normal 3 3 2 3" xfId="5168"/>
    <cellStyle name="Normal 3 3 3" xfId="844"/>
    <cellStyle name="Normal 3 3 3 2" xfId="5169"/>
    <cellStyle name="Normal 3 3 4" xfId="5170"/>
    <cellStyle name="Normal 3 3_ARTURO SSMC110113xls" xfId="845"/>
    <cellStyle name="Normal 3 4" xfId="168"/>
    <cellStyle name="Normal 3 4 2" xfId="846"/>
    <cellStyle name="Normal 3 4 2 2" xfId="5171"/>
    <cellStyle name="Normal 3 4 3" xfId="5172"/>
    <cellStyle name="Normal 3 5" xfId="169"/>
    <cellStyle name="Normal 3 5 2" xfId="847"/>
    <cellStyle name="Normal 3 5 2 2" xfId="5173"/>
    <cellStyle name="Normal 3 5 3" xfId="5174"/>
    <cellStyle name="Normal 3 6" xfId="216"/>
    <cellStyle name="Normal 3 6 2" xfId="848"/>
    <cellStyle name="Normal 3 6 2 2" xfId="849"/>
    <cellStyle name="Normal 3 6 2 2 2" xfId="1791"/>
    <cellStyle name="Normal 3 6 2 2 2 2" xfId="5175"/>
    <cellStyle name="Normal 3 6 2 2 3" xfId="5176"/>
    <cellStyle name="Normal 3 6 2 2 3 2" xfId="5177"/>
    <cellStyle name="Normal 3 6 2 2 4" xfId="5178"/>
    <cellStyle name="Normal 3 6 2 3" xfId="1792"/>
    <cellStyle name="Normal 3 6 2 3 2" xfId="5179"/>
    <cellStyle name="Normal 3 6 2 4" xfId="5180"/>
    <cellStyle name="Normal 3 6 2 4 2" xfId="5181"/>
    <cellStyle name="Normal 3 6 2 5" xfId="5182"/>
    <cellStyle name="Normal 3 6 3" xfId="5183"/>
    <cellStyle name="Normal 3 7" xfId="252"/>
    <cellStyle name="Normal 3 7 2" xfId="850"/>
    <cellStyle name="Normal 3 7 2 2" xfId="851"/>
    <cellStyle name="Normal 3 7 2 2 2" xfId="1793"/>
    <cellStyle name="Normal 3 7 2 2 2 2" xfId="5184"/>
    <cellStyle name="Normal 3 7 2 2 3" xfId="5185"/>
    <cellStyle name="Normal 3 7 2 2 3 2" xfId="5186"/>
    <cellStyle name="Normal 3 7 2 2 4" xfId="5187"/>
    <cellStyle name="Normal 3 7 2 3" xfId="1794"/>
    <cellStyle name="Normal 3 7 2 3 2" xfId="5188"/>
    <cellStyle name="Normal 3 7 2 4" xfId="5189"/>
    <cellStyle name="Normal 3 7 2 4 2" xfId="5190"/>
    <cellStyle name="Normal 3 7 2 5" xfId="5191"/>
    <cellStyle name="Normal 3 7 3" xfId="852"/>
    <cellStyle name="Normal 3 7 3 2" xfId="1795"/>
    <cellStyle name="Normal 3 7 3 2 2" xfId="5192"/>
    <cellStyle name="Normal 3 7 3 3" xfId="5193"/>
    <cellStyle name="Normal 3 7 3 3 2" xfId="5194"/>
    <cellStyle name="Normal 3 7 3 4" xfId="5195"/>
    <cellStyle name="Normal 3 7 4" xfId="1796"/>
    <cellStyle name="Normal 3 7 4 2" xfId="5196"/>
    <cellStyle name="Normal 3 7 5" xfId="5197"/>
    <cellStyle name="Normal 3 7 5 2" xfId="5198"/>
    <cellStyle name="Normal 3 7 6" xfId="5199"/>
    <cellStyle name="Normal 3 8" xfId="253"/>
    <cellStyle name="Normal 3 9" xfId="853"/>
    <cellStyle name="Normal 3_ARTURO SSMC110113xls" xfId="854"/>
    <cellStyle name="Normal 30" xfId="855"/>
    <cellStyle name="Normal 30 2" xfId="856"/>
    <cellStyle name="Normal 30 2 2" xfId="262"/>
    <cellStyle name="Normal 30 2 2 2" xfId="857"/>
    <cellStyle name="Normal 30 2 2 2 2" xfId="858"/>
    <cellStyle name="Normal 30 2 2 2 2 2" xfId="1797"/>
    <cellStyle name="Normal 30 2 2 2 2 2 2" xfId="5200"/>
    <cellStyle name="Normal 30 2 2 2 2 3" xfId="5201"/>
    <cellStyle name="Normal 30 2 2 2 2 3 2" xfId="5202"/>
    <cellStyle name="Normal 30 2 2 2 2 4" xfId="5203"/>
    <cellStyle name="Normal 30 2 2 2 3" xfId="1798"/>
    <cellStyle name="Normal 30 2 2 2 3 2" xfId="5204"/>
    <cellStyle name="Normal 30 2 2 2 4" xfId="5205"/>
    <cellStyle name="Normal 30 2 2 2 4 2" xfId="5206"/>
    <cellStyle name="Normal 30 2 2 2 5" xfId="5207"/>
    <cellStyle name="Normal 30 2 2 3" xfId="859"/>
    <cellStyle name="Normal 30 2 2 3 2" xfId="860"/>
    <cellStyle name="Normal 30 2 2 3 2 2" xfId="1799"/>
    <cellStyle name="Normal 30 2 2 3 2 2 2" xfId="5208"/>
    <cellStyle name="Normal 30 2 2 3 2 3" xfId="5209"/>
    <cellStyle name="Normal 30 2 2 3 2 3 2" xfId="5210"/>
    <cellStyle name="Normal 30 2 2 3 2 4" xfId="5211"/>
    <cellStyle name="Normal 30 2 2 3 3" xfId="1800"/>
    <cellStyle name="Normal 30 2 2 3 3 2" xfId="5212"/>
    <cellStyle name="Normal 30 2 2 3 4" xfId="5213"/>
    <cellStyle name="Normal 30 2 2 3 4 2" xfId="5214"/>
    <cellStyle name="Normal 30 2 2 3 5" xfId="5215"/>
    <cellStyle name="Normal 30 2 2 4" xfId="861"/>
    <cellStyle name="Normal 30 2 2 4 2" xfId="862"/>
    <cellStyle name="Normal 30 2 2 4 2 2" xfId="1801"/>
    <cellStyle name="Normal 30 2 2 4 2 2 2" xfId="5216"/>
    <cellStyle name="Normal 30 2 2 4 2 3" xfId="5217"/>
    <cellStyle name="Normal 30 2 2 4 2 3 2" xfId="5218"/>
    <cellStyle name="Normal 30 2 2 4 2 4" xfId="5219"/>
    <cellStyle name="Normal 30 2 2 4 3" xfId="1802"/>
    <cellStyle name="Normal 30 2 2 4 3 2" xfId="5220"/>
    <cellStyle name="Normal 30 2 2 4 4" xfId="5221"/>
    <cellStyle name="Normal 30 2 2 4 4 2" xfId="5222"/>
    <cellStyle name="Normal 30 2 2 4 5" xfId="5223"/>
    <cellStyle name="Normal 30 2 2 5" xfId="863"/>
    <cellStyle name="Normal 30 2 2 5 2" xfId="1803"/>
    <cellStyle name="Normal 30 2 2 5 2 2" xfId="5224"/>
    <cellStyle name="Normal 30 2 2 5 3" xfId="5225"/>
    <cellStyle name="Normal 30 2 2 5 3 2" xfId="5226"/>
    <cellStyle name="Normal 30 2 2 5 4" xfId="5227"/>
    <cellStyle name="Normal 30 2 2 6" xfId="1305"/>
    <cellStyle name="Normal 30 2 2 6 2" xfId="3106"/>
    <cellStyle name="Normal 30 2 2 7" xfId="1804"/>
    <cellStyle name="Normal 30 2 2 7 2" xfId="5228"/>
    <cellStyle name="Normal 30 2 2 8" xfId="5229"/>
    <cellStyle name="Normal 30 2 3" xfId="864"/>
    <cellStyle name="Normal 30 2 3 2" xfId="1805"/>
    <cellStyle name="Normal 30 2 3 2 2" xfId="5230"/>
    <cellStyle name="Normal 30 2 3 3" xfId="5231"/>
    <cellStyle name="Normal 30 2 3 3 2" xfId="5232"/>
    <cellStyle name="Normal 30 2 3 4" xfId="5233"/>
    <cellStyle name="Normal 30 2 4" xfId="1806"/>
    <cellStyle name="Normal 30 2 4 2" xfId="5234"/>
    <cellStyle name="Normal 30 2 5" xfId="5235"/>
    <cellStyle name="Normal 30 2 5 2" xfId="5236"/>
    <cellStyle name="Normal 30 2 6" xfId="5237"/>
    <cellStyle name="Normal 30 3" xfId="865"/>
    <cellStyle name="Normal 30 3 2" xfId="1807"/>
    <cellStyle name="Normal 30 3 2 2" xfId="5238"/>
    <cellStyle name="Normal 30 3 3" xfId="5239"/>
    <cellStyle name="Normal 30 3 3 2" xfId="5240"/>
    <cellStyle name="Normal 30 3 4" xfId="5241"/>
    <cellStyle name="Normal 30 4" xfId="1808"/>
    <cellStyle name="Normal 30 4 2" xfId="5242"/>
    <cellStyle name="Normal 30 5" xfId="5243"/>
    <cellStyle name="Normal 30 5 2" xfId="5244"/>
    <cellStyle name="Normal 30 6" xfId="5245"/>
    <cellStyle name="Normal 31" xfId="866"/>
    <cellStyle name="Normal 31 2" xfId="263"/>
    <cellStyle name="Normal 32" xfId="867"/>
    <cellStyle name="Normal 32 2" xfId="868"/>
    <cellStyle name="Normal 32 2 2" xfId="869"/>
    <cellStyle name="Normal 32 2 2 2" xfId="266"/>
    <cellStyle name="Normal 32 2 2 2 2" xfId="870"/>
    <cellStyle name="Normal 32 2 2 2 2 2" xfId="871"/>
    <cellStyle name="Normal 32 2 2 2 2 2 2" xfId="1809"/>
    <cellStyle name="Normal 32 2 2 2 2 2 2 2" xfId="5246"/>
    <cellStyle name="Normal 32 2 2 2 2 2 3" xfId="5247"/>
    <cellStyle name="Normal 32 2 2 2 2 2 3 2" xfId="5248"/>
    <cellStyle name="Normal 32 2 2 2 2 2 4" xfId="5249"/>
    <cellStyle name="Normal 32 2 2 2 2 3" xfId="1810"/>
    <cellStyle name="Normal 32 2 2 2 2 3 2" xfId="5250"/>
    <cellStyle name="Normal 32 2 2 2 2 4" xfId="5251"/>
    <cellStyle name="Normal 32 2 2 2 2 4 2" xfId="5252"/>
    <cellStyle name="Normal 32 2 2 2 2 5" xfId="5253"/>
    <cellStyle name="Normal 32 2 2 2 3" xfId="872"/>
    <cellStyle name="Normal 32 2 2 2 3 2" xfId="873"/>
    <cellStyle name="Normal 32 2 2 2 3 2 2" xfId="1811"/>
    <cellStyle name="Normal 32 2 2 2 3 2 2 2" xfId="5254"/>
    <cellStyle name="Normal 32 2 2 2 3 2 3" xfId="5255"/>
    <cellStyle name="Normal 32 2 2 2 3 2 3 2" xfId="5256"/>
    <cellStyle name="Normal 32 2 2 2 3 2 4" xfId="5257"/>
    <cellStyle name="Normal 32 2 2 2 3 3" xfId="1812"/>
    <cellStyle name="Normal 32 2 2 2 3 3 2" xfId="5258"/>
    <cellStyle name="Normal 32 2 2 2 3 4" xfId="5259"/>
    <cellStyle name="Normal 32 2 2 2 3 4 2" xfId="5260"/>
    <cellStyle name="Normal 32 2 2 2 3 5" xfId="5261"/>
    <cellStyle name="Normal 32 2 2 2 4" xfId="874"/>
    <cellStyle name="Normal 32 2 2 2 4 2" xfId="875"/>
    <cellStyle name="Normal 32 2 2 2 4 2 2" xfId="1813"/>
    <cellStyle name="Normal 32 2 2 2 4 2 2 2" xfId="5262"/>
    <cellStyle name="Normal 32 2 2 2 4 2 3" xfId="5263"/>
    <cellStyle name="Normal 32 2 2 2 4 2 3 2" xfId="5264"/>
    <cellStyle name="Normal 32 2 2 2 4 2 4" xfId="5265"/>
    <cellStyle name="Normal 32 2 2 2 4 3" xfId="1814"/>
    <cellStyle name="Normal 32 2 2 2 4 3 2" xfId="5266"/>
    <cellStyle name="Normal 32 2 2 2 4 4" xfId="5267"/>
    <cellStyle name="Normal 32 2 2 2 4 4 2" xfId="5268"/>
    <cellStyle name="Normal 32 2 2 2 4 5" xfId="5269"/>
    <cellStyle name="Normal 32 2 2 2 5" xfId="876"/>
    <cellStyle name="Normal 32 2 2 2 5 2" xfId="1815"/>
    <cellStyle name="Normal 32 2 2 2 5 2 2" xfId="5270"/>
    <cellStyle name="Normal 32 2 2 2 5 3" xfId="5271"/>
    <cellStyle name="Normal 32 2 2 2 5 3 2" xfId="5272"/>
    <cellStyle name="Normal 32 2 2 2 5 4" xfId="5273"/>
    <cellStyle name="Normal 32 2 2 2 6" xfId="1816"/>
    <cellStyle name="Normal 32 2 2 2 6 2" xfId="3110"/>
    <cellStyle name="Normal 32 2 2 2 7" xfId="1817"/>
    <cellStyle name="Normal 32 2 2 2 7 2" xfId="3111"/>
    <cellStyle name="Normal 32 2 2 2 8" xfId="5274"/>
    <cellStyle name="Normal 32 2 2 3" xfId="877"/>
    <cellStyle name="Normal 32 2 2 3 2" xfId="1818"/>
    <cellStyle name="Normal 32 2 2 3 2 2" xfId="5275"/>
    <cellStyle name="Normal 32 2 2 3 3" xfId="5276"/>
    <cellStyle name="Normal 32 2 2 3 3 2" xfId="5277"/>
    <cellStyle name="Normal 32 2 2 3 4" xfId="5278"/>
    <cellStyle name="Normal 32 2 2 4" xfId="1819"/>
    <cellStyle name="Normal 32 2 2 4 2" xfId="5279"/>
    <cellStyle name="Normal 32 2 2 5" xfId="5280"/>
    <cellStyle name="Normal 32 2 2 5 2" xfId="5281"/>
    <cellStyle name="Normal 32 2 2 6" xfId="5282"/>
    <cellStyle name="Normal 32 2 3" xfId="878"/>
    <cellStyle name="Normal 32 2 3 2" xfId="1820"/>
    <cellStyle name="Normal 32 2 3 2 2" xfId="5283"/>
    <cellStyle name="Normal 32 2 3 3" xfId="5284"/>
    <cellStyle name="Normal 32 2 3 3 2" xfId="5285"/>
    <cellStyle name="Normal 32 2 3 4" xfId="5286"/>
    <cellStyle name="Normal 32 2 4" xfId="1821"/>
    <cellStyle name="Normal 32 2 4 2" xfId="5287"/>
    <cellStyle name="Normal 32 2 5" xfId="5288"/>
    <cellStyle name="Normal 32 2 5 2" xfId="5289"/>
    <cellStyle name="Normal 32 2 6" xfId="5290"/>
    <cellStyle name="Normal 32 3" xfId="879"/>
    <cellStyle name="Normal 32 3 2" xfId="1822"/>
    <cellStyle name="Normal 32 3 2 2" xfId="5291"/>
    <cellStyle name="Normal 32 3 3" xfId="5292"/>
    <cellStyle name="Normal 32 3 3 2" xfId="5293"/>
    <cellStyle name="Normal 32 3 4" xfId="5294"/>
    <cellStyle name="Normal 32 4" xfId="1823"/>
    <cellStyle name="Normal 32 4 2" xfId="5295"/>
    <cellStyle name="Normal 32 5" xfId="5296"/>
    <cellStyle name="Normal 32 5 2" xfId="5297"/>
    <cellStyle name="Normal 32 6" xfId="5298"/>
    <cellStyle name="Normal 33" xfId="880"/>
    <cellStyle name="Normal 33 2" xfId="881"/>
    <cellStyle name="Normal 33 2 2" xfId="267"/>
    <cellStyle name="Normal 33 2 2 2" xfId="882"/>
    <cellStyle name="Normal 33 2 2 2 2" xfId="883"/>
    <cellStyle name="Normal 33 2 2 2 2 2" xfId="1824"/>
    <cellStyle name="Normal 33 2 2 2 2 2 2" xfId="5299"/>
    <cellStyle name="Normal 33 2 2 2 2 3" xfId="5300"/>
    <cellStyle name="Normal 33 2 2 2 2 3 2" xfId="5301"/>
    <cellStyle name="Normal 33 2 2 2 2 4" xfId="5302"/>
    <cellStyle name="Normal 33 2 2 2 3" xfId="1825"/>
    <cellStyle name="Normal 33 2 2 2 3 2" xfId="5303"/>
    <cellStyle name="Normal 33 2 2 2 4" xfId="5304"/>
    <cellStyle name="Normal 33 2 2 2 4 2" xfId="5305"/>
    <cellStyle name="Normal 33 2 2 2 5" xfId="5306"/>
    <cellStyle name="Normal 33 2 2 3" xfId="884"/>
    <cellStyle name="Normal 33 2 2 3 2" xfId="885"/>
    <cellStyle name="Normal 33 2 2 3 2 2" xfId="1826"/>
    <cellStyle name="Normal 33 2 2 3 2 2 2" xfId="5307"/>
    <cellStyle name="Normal 33 2 2 3 2 3" xfId="5308"/>
    <cellStyle name="Normal 33 2 2 3 2 3 2" xfId="5309"/>
    <cellStyle name="Normal 33 2 2 3 2 4" xfId="5310"/>
    <cellStyle name="Normal 33 2 2 3 3" xfId="1827"/>
    <cellStyle name="Normal 33 2 2 3 3 2" xfId="5311"/>
    <cellStyle name="Normal 33 2 2 3 4" xfId="5312"/>
    <cellStyle name="Normal 33 2 2 3 4 2" xfId="5313"/>
    <cellStyle name="Normal 33 2 2 3 5" xfId="5314"/>
    <cellStyle name="Normal 33 2 2 4" xfId="886"/>
    <cellStyle name="Normal 33 2 2 4 2" xfId="887"/>
    <cellStyle name="Normal 33 2 2 4 2 2" xfId="1828"/>
    <cellStyle name="Normal 33 2 2 4 2 2 2" xfId="5315"/>
    <cellStyle name="Normal 33 2 2 4 2 3" xfId="5316"/>
    <cellStyle name="Normal 33 2 2 4 2 3 2" xfId="5317"/>
    <cellStyle name="Normal 33 2 2 4 2 4" xfId="5318"/>
    <cellStyle name="Normal 33 2 2 4 3" xfId="1829"/>
    <cellStyle name="Normal 33 2 2 4 3 2" xfId="5319"/>
    <cellStyle name="Normal 33 2 2 4 4" xfId="5320"/>
    <cellStyle name="Normal 33 2 2 4 4 2" xfId="5321"/>
    <cellStyle name="Normal 33 2 2 4 5" xfId="5322"/>
    <cellStyle name="Normal 33 2 2 5" xfId="888"/>
    <cellStyle name="Normal 33 2 2 5 2" xfId="1830"/>
    <cellStyle name="Normal 33 2 2 5 2 2" xfId="5323"/>
    <cellStyle name="Normal 33 2 2 5 3" xfId="5324"/>
    <cellStyle name="Normal 33 2 2 5 3 2" xfId="5325"/>
    <cellStyle name="Normal 33 2 2 5 4" xfId="5326"/>
    <cellStyle name="Normal 33 2 2 6" xfId="1831"/>
    <cellStyle name="Normal 33 2 2 6 2" xfId="1832"/>
    <cellStyle name="Normal 33 2 2 6 2 2" xfId="1833"/>
    <cellStyle name="Normal 33 2 2 6 2 2 2" xfId="3113"/>
    <cellStyle name="Normal 33 2 2 6 2 2 2 2" xfId="7191"/>
    <cellStyle name="Normal 33 2 2 7" xfId="1834"/>
    <cellStyle name="Normal 33 2 2 7 2" xfId="5327"/>
    <cellStyle name="Normal 33 2 2 8" xfId="5328"/>
    <cellStyle name="Normal 33 2 3" xfId="889"/>
    <cellStyle name="Normal 33 2 3 2" xfId="1835"/>
    <cellStyle name="Normal 33 2 3 2 2" xfId="5329"/>
    <cellStyle name="Normal 33 2 3 3" xfId="5330"/>
    <cellStyle name="Normal 33 2 3 3 2" xfId="5331"/>
    <cellStyle name="Normal 33 2 3 4" xfId="5332"/>
    <cellStyle name="Normal 33 2 4" xfId="1836"/>
    <cellStyle name="Normal 33 2 4 2" xfId="5333"/>
    <cellStyle name="Normal 33 2 5" xfId="5334"/>
    <cellStyle name="Normal 33 2 5 2" xfId="5335"/>
    <cellStyle name="Normal 33 2 6" xfId="5336"/>
    <cellStyle name="Normal 33 3" xfId="890"/>
    <cellStyle name="Normal 33 3 2" xfId="1837"/>
    <cellStyle name="Normal 33 3 2 2" xfId="5337"/>
    <cellStyle name="Normal 33 3 3" xfId="5338"/>
    <cellStyle name="Normal 33 3 3 2" xfId="5339"/>
    <cellStyle name="Normal 33 3 4" xfId="5340"/>
    <cellStyle name="Normal 33 4" xfId="1838"/>
    <cellStyle name="Normal 33 4 2" xfId="5341"/>
    <cellStyle name="Normal 33 5" xfId="5342"/>
    <cellStyle name="Normal 33 5 2" xfId="5343"/>
    <cellStyle name="Normal 33 6" xfId="5344"/>
    <cellStyle name="Normal 34" xfId="891"/>
    <cellStyle name="Normal 34 2" xfId="892"/>
    <cellStyle name="Normal 34 2 2" xfId="893"/>
    <cellStyle name="Normal 34 2 2 2" xfId="894"/>
    <cellStyle name="Normal 34 2 2 2 2" xfId="1839"/>
    <cellStyle name="Normal 34 2 2 2 2 2" xfId="5345"/>
    <cellStyle name="Normal 34 2 2 2 3" xfId="5346"/>
    <cellStyle name="Normal 34 2 2 2 3 2" xfId="5347"/>
    <cellStyle name="Normal 34 2 2 2 4" xfId="5348"/>
    <cellStyle name="Normal 34 2 2 3" xfId="1840"/>
    <cellStyle name="Normal 34 2 2 3 2" xfId="5349"/>
    <cellStyle name="Normal 34 2 2 4" xfId="5350"/>
    <cellStyle name="Normal 34 2 2 4 2" xfId="5351"/>
    <cellStyle name="Normal 34 2 2 5" xfId="5352"/>
    <cellStyle name="Normal 34 2 3" xfId="895"/>
    <cellStyle name="Normal 34 2 3 10" xfId="1841"/>
    <cellStyle name="Normal 34 2 3 10 2" xfId="5353"/>
    <cellStyle name="Normal 34 2 3 11" xfId="5354"/>
    <cellStyle name="Normal 34 2 3 2" xfId="896"/>
    <cellStyle name="Normal 34 2 3 2 2" xfId="897"/>
    <cellStyle name="Normal 34 2 3 2 2 2" xfId="1842"/>
    <cellStyle name="Normal 34 2 3 2 2 2 2" xfId="5355"/>
    <cellStyle name="Normal 34 2 3 2 2 3" xfId="5356"/>
    <cellStyle name="Normal 34 2 3 2 2 3 2" xfId="5357"/>
    <cellStyle name="Normal 34 2 3 2 2 3 2 2" xfId="5358"/>
    <cellStyle name="Normal 34 2 3 2 2 4" xfId="5359"/>
    <cellStyle name="Normal 34 2 3 2 3" xfId="1843"/>
    <cellStyle name="Normal 34 2 3 2 3 2" xfId="5360"/>
    <cellStyle name="Normal 34 2 3 2 4" xfId="5361"/>
    <cellStyle name="Normal 34 2 3 2 4 2" xfId="5362"/>
    <cellStyle name="Normal 34 2 3 2 5" xfId="5363"/>
    <cellStyle name="Normal 34 2 3 3" xfId="898"/>
    <cellStyle name="Normal 34 2 3 3 2" xfId="899"/>
    <cellStyle name="Normal 34 2 3 3 2 2" xfId="1844"/>
    <cellStyle name="Normal 34 2 3 3 2 2 2" xfId="5364"/>
    <cellStyle name="Normal 34 2 3 3 2 3" xfId="5365"/>
    <cellStyle name="Normal 34 2 3 3 2 3 2" xfId="5366"/>
    <cellStyle name="Normal 34 2 3 3 2 4" xfId="5367"/>
    <cellStyle name="Normal 34 2 3 3 3" xfId="1845"/>
    <cellStyle name="Normal 34 2 3 3 3 2" xfId="5368"/>
    <cellStyle name="Normal 34 2 3 3 4" xfId="5369"/>
    <cellStyle name="Normal 34 2 3 3 4 2" xfId="5370"/>
    <cellStyle name="Normal 34 2 3 3 5" xfId="5371"/>
    <cellStyle name="Normal 34 2 3 4" xfId="900"/>
    <cellStyle name="Normal 34 2 3 4 2" xfId="901"/>
    <cellStyle name="Normal 34 2 3 4 2 2" xfId="1846"/>
    <cellStyle name="Normal 34 2 3 4 2 2 2" xfId="5372"/>
    <cellStyle name="Normal 34 2 3 4 2 3" xfId="5373"/>
    <cellStyle name="Normal 34 2 3 4 2 3 2" xfId="5374"/>
    <cellStyle name="Normal 34 2 3 4 2 4" xfId="5375"/>
    <cellStyle name="Normal 34 2 3 4 3" xfId="1847"/>
    <cellStyle name="Normal 34 2 3 4 3 2" xfId="5376"/>
    <cellStyle name="Normal 34 2 3 4 4" xfId="5377"/>
    <cellStyle name="Normal 34 2 3 4 4 2" xfId="5378"/>
    <cellStyle name="Normal 34 2 3 4 5" xfId="5379"/>
    <cellStyle name="Normal 34 2 3 5" xfId="902"/>
    <cellStyle name="Normal 34 2 3 5 2" xfId="1848"/>
    <cellStyle name="Normal 34 2 3 5 2 2" xfId="5380"/>
    <cellStyle name="Normal 34 2 3 5 3" xfId="5381"/>
    <cellStyle name="Normal 34 2 3 5 3 2" xfId="5382"/>
    <cellStyle name="Normal 34 2 3 5 4" xfId="5383"/>
    <cellStyle name="Normal 34 2 3 6" xfId="1849"/>
    <cellStyle name="Normal 34 2 3 6 2" xfId="5384"/>
    <cellStyle name="Normal 34 2 3 6 2 2" xfId="5385"/>
    <cellStyle name="Normal 34 2 3 6 3" xfId="5386"/>
    <cellStyle name="Normal 34 2 3 7" xfId="1850"/>
    <cellStyle name="Normal 34 2 3 7 2" xfId="5387"/>
    <cellStyle name="Normal 34 2 3 7 2 2" xfId="5388"/>
    <cellStyle name="Normal 34 2 3 8" xfId="1851"/>
    <cellStyle name="Normal 34 2 3 8 2" xfId="5389"/>
    <cellStyle name="Normal 34 2 3 8 2 2" xfId="5390"/>
    <cellStyle name="Normal 34 2 3 8 3" xfId="5391"/>
    <cellStyle name="Normal 34 2 3 9" xfId="1852"/>
    <cellStyle name="Normal 34 2 4" xfId="903"/>
    <cellStyle name="Normal 34 2 4 2" xfId="1853"/>
    <cellStyle name="Normal 34 2 4 2 2" xfId="5392"/>
    <cellStyle name="Normal 34 2 4 3" xfId="5393"/>
    <cellStyle name="Normal 34 2 4 3 2" xfId="5394"/>
    <cellStyle name="Normal 34 2 4 4" xfId="5395"/>
    <cellStyle name="Normal 34 2 5" xfId="1854"/>
    <cellStyle name="Normal 34 2 5 2" xfId="5396"/>
    <cellStyle name="Normal 34 2 6" xfId="5397"/>
    <cellStyle name="Normal 34 2 6 2" xfId="5398"/>
    <cellStyle name="Normal 34 2 7" xfId="5399"/>
    <cellStyle name="Normal 34 3" xfId="904"/>
    <cellStyle name="Normal 34 3 2" xfId="1855"/>
    <cellStyle name="Normal 34 3 2 2" xfId="5400"/>
    <cellStyle name="Normal 34 3 3" xfId="5401"/>
    <cellStyle name="Normal 34 3 3 2" xfId="5402"/>
    <cellStyle name="Normal 34 3 4" xfId="5403"/>
    <cellStyle name="Normal 34 4" xfId="1856"/>
    <cellStyle name="Normal 34 4 2" xfId="5404"/>
    <cellStyle name="Normal 34 5" xfId="5405"/>
    <cellStyle name="Normal 34 5 2" xfId="5406"/>
    <cellStyle name="Normal 34 6" xfId="5407"/>
    <cellStyle name="Normal 35" xfId="905"/>
    <cellStyle name="Normal 35 2" xfId="906"/>
    <cellStyle name="Normal 35 2 2" xfId="907"/>
    <cellStyle name="Normal 35 2 2 2" xfId="908"/>
    <cellStyle name="Normal 35 2 2 2 2" xfId="909"/>
    <cellStyle name="Normal 35 2 2 2 2 2" xfId="1857"/>
    <cellStyle name="Normal 35 2 2 2 2 2 2" xfId="5408"/>
    <cellStyle name="Normal 35 2 2 2 2 3" xfId="5409"/>
    <cellStyle name="Normal 35 2 2 2 2 3 2" xfId="5410"/>
    <cellStyle name="Normal 35 2 2 2 2 4" xfId="5411"/>
    <cellStyle name="Normal 35 2 2 2 3" xfId="1858"/>
    <cellStyle name="Normal 35 2 2 2 3 2" xfId="5412"/>
    <cellStyle name="Normal 35 2 2 2 4" xfId="5413"/>
    <cellStyle name="Normal 35 2 2 2 4 2" xfId="5414"/>
    <cellStyle name="Normal 35 2 2 2 5" xfId="5415"/>
    <cellStyle name="Normal 35 2 2 3" xfId="910"/>
    <cellStyle name="Normal 35 2 2 3 2" xfId="911"/>
    <cellStyle name="Normal 35 2 2 3 2 2" xfId="1859"/>
    <cellStyle name="Normal 35 2 2 3 2 2 2" xfId="5416"/>
    <cellStyle name="Normal 35 2 2 3 2 3" xfId="5417"/>
    <cellStyle name="Normal 35 2 2 3 2 3 2" xfId="5418"/>
    <cellStyle name="Normal 35 2 2 3 2 4" xfId="5419"/>
    <cellStyle name="Normal 35 2 2 3 3" xfId="1860"/>
    <cellStyle name="Normal 35 2 2 3 3 2" xfId="5420"/>
    <cellStyle name="Normal 35 2 2 3 4" xfId="5421"/>
    <cellStyle name="Normal 35 2 2 3 4 2" xfId="5422"/>
    <cellStyle name="Normal 35 2 2 3 5" xfId="5423"/>
    <cellStyle name="Normal 35 2 2 4" xfId="912"/>
    <cellStyle name="Normal 35 2 2 4 2" xfId="913"/>
    <cellStyle name="Normal 35 2 2 4 2 2" xfId="1861"/>
    <cellStyle name="Normal 35 2 2 4 2 2 2" xfId="5424"/>
    <cellStyle name="Normal 35 2 2 4 2 3" xfId="5425"/>
    <cellStyle name="Normal 35 2 2 4 2 3 2" xfId="5426"/>
    <cellStyle name="Normal 35 2 2 4 2 4" xfId="5427"/>
    <cellStyle name="Normal 35 2 2 4 3" xfId="1862"/>
    <cellStyle name="Normal 35 2 2 4 3 2" xfId="5428"/>
    <cellStyle name="Normal 35 2 2 4 4" xfId="5429"/>
    <cellStyle name="Normal 35 2 2 4 4 2" xfId="5430"/>
    <cellStyle name="Normal 35 2 2 4 5" xfId="5431"/>
    <cellStyle name="Normal 35 2 2 5" xfId="914"/>
    <cellStyle name="Normal 35 2 2 5 2" xfId="1863"/>
    <cellStyle name="Normal 35 2 2 5 2 2" xfId="5432"/>
    <cellStyle name="Normal 35 2 2 5 3" xfId="5433"/>
    <cellStyle name="Normal 35 2 2 5 3 2" xfId="5434"/>
    <cellStyle name="Normal 35 2 2 5 4" xfId="5435"/>
    <cellStyle name="Normal 35 2 2 6" xfId="1864"/>
    <cellStyle name="Normal 35 2 2 6 2" xfId="5436"/>
    <cellStyle name="Normal 35 2 2 7" xfId="5437"/>
    <cellStyle name="Normal 35 2 2 7 2" xfId="5438"/>
    <cellStyle name="Normal 35 2 2 8" xfId="5439"/>
    <cellStyle name="Normal 35 2 3" xfId="915"/>
    <cellStyle name="Normal 35 2 3 2" xfId="1865"/>
    <cellStyle name="Normal 35 2 3 2 2" xfId="5440"/>
    <cellStyle name="Normal 35 2 3 3" xfId="5441"/>
    <cellStyle name="Normal 35 2 3 3 2" xfId="5442"/>
    <cellStyle name="Normal 35 2 3 4" xfId="5443"/>
    <cellStyle name="Normal 35 2 4" xfId="1866"/>
    <cellStyle name="Normal 35 2 4 2" xfId="5444"/>
    <cellStyle name="Normal 35 2 5" xfId="5445"/>
    <cellStyle name="Normal 35 2 5 2" xfId="5446"/>
    <cellStyle name="Normal 35 2 6" xfId="5447"/>
    <cellStyle name="Normal 35 3" xfId="916"/>
    <cellStyle name="Normal 35 3 2" xfId="1867"/>
    <cellStyle name="Normal 35 3 2 2" xfId="5448"/>
    <cellStyle name="Normal 35 3 3" xfId="5449"/>
    <cellStyle name="Normal 35 3 3 2" xfId="5450"/>
    <cellStyle name="Normal 35 3 4" xfId="5451"/>
    <cellStyle name="Normal 35 4" xfId="1868"/>
    <cellStyle name="Normal 35 4 2" xfId="5452"/>
    <cellStyle name="Normal 35 5" xfId="5453"/>
    <cellStyle name="Normal 35 5 2" xfId="5454"/>
    <cellStyle name="Normal 35 6" xfId="5455"/>
    <cellStyle name="Normal 36" xfId="917"/>
    <cellStyle name="Normal 36 2" xfId="918"/>
    <cellStyle name="Normal 36 2 2" xfId="919"/>
    <cellStyle name="Normal 36 2 2 2" xfId="1869"/>
    <cellStyle name="Normal 36 2 2 2 2" xfId="5456"/>
    <cellStyle name="Normal 36 2 2 3" xfId="5457"/>
    <cellStyle name="Normal 36 2 2 3 2" xfId="5458"/>
    <cellStyle name="Normal 36 2 2 4" xfId="5459"/>
    <cellStyle name="Normal 36 2 3" xfId="1870"/>
    <cellStyle name="Normal 36 2 3 2" xfId="5460"/>
    <cellStyle name="Normal 36 2 4" xfId="5461"/>
    <cellStyle name="Normal 36 2 4 2" xfId="5462"/>
    <cellStyle name="Normal 36 2 5" xfId="5463"/>
    <cellStyle name="Normal 36 3" xfId="920"/>
    <cellStyle name="Normal 36 3 2" xfId="921"/>
    <cellStyle name="Normal 36 3 2 2" xfId="922"/>
    <cellStyle name="Normal 36 3 2 2 2" xfId="1871"/>
    <cellStyle name="Normal 36 3 2 2 2 2" xfId="5464"/>
    <cellStyle name="Normal 36 3 2 2 3" xfId="5465"/>
    <cellStyle name="Normal 36 3 2 2 3 2" xfId="5466"/>
    <cellStyle name="Normal 36 3 2 2 4" xfId="5467"/>
    <cellStyle name="Normal 36 3 2 3" xfId="1872"/>
    <cellStyle name="Normal 36 3 2 3 2" xfId="5468"/>
    <cellStyle name="Normal 36 3 2 4" xfId="5469"/>
    <cellStyle name="Normal 36 3 2 4 2" xfId="5470"/>
    <cellStyle name="Normal 36 3 2 5" xfId="5471"/>
    <cellStyle name="Normal 36 3 3" xfId="923"/>
    <cellStyle name="Normal 36 3 3 2" xfId="924"/>
    <cellStyle name="Normal 36 3 3 2 2" xfId="1873"/>
    <cellStyle name="Normal 36 3 3 2 2 2" xfId="5472"/>
    <cellStyle name="Normal 36 3 3 2 3" xfId="5473"/>
    <cellStyle name="Normal 36 3 3 2 3 2" xfId="5474"/>
    <cellStyle name="Normal 36 3 3 2 4" xfId="5475"/>
    <cellStyle name="Normal 36 3 3 3" xfId="1874"/>
    <cellStyle name="Normal 36 3 3 3 2" xfId="5476"/>
    <cellStyle name="Normal 36 3 3 4" xfId="5477"/>
    <cellStyle name="Normal 36 3 3 4 2" xfId="5478"/>
    <cellStyle name="Normal 36 3 3 5" xfId="5479"/>
    <cellStyle name="Normal 36 3 4" xfId="925"/>
    <cellStyle name="Normal 36 3 4 2" xfId="926"/>
    <cellStyle name="Normal 36 3 4 2 2" xfId="1875"/>
    <cellStyle name="Normal 36 3 4 2 2 2" xfId="5480"/>
    <cellStyle name="Normal 36 3 4 2 3" xfId="5481"/>
    <cellStyle name="Normal 36 3 4 2 3 2" xfId="5482"/>
    <cellStyle name="Normal 36 3 4 2 4" xfId="5483"/>
    <cellStyle name="Normal 36 3 4 3" xfId="1876"/>
    <cellStyle name="Normal 36 3 4 3 2" xfId="5484"/>
    <cellStyle name="Normal 36 3 4 4" xfId="5485"/>
    <cellStyle name="Normal 36 3 4 4 2" xfId="5486"/>
    <cellStyle name="Normal 36 3 4 5" xfId="5487"/>
    <cellStyle name="Normal 36 3 5" xfId="927"/>
    <cellStyle name="Normal 36 3 5 2" xfId="1877"/>
    <cellStyle name="Normal 36 3 5 2 2" xfId="5488"/>
    <cellStyle name="Normal 36 3 5 3" xfId="5489"/>
    <cellStyle name="Normal 36 3 5 3 2" xfId="5490"/>
    <cellStyle name="Normal 36 3 5 4" xfId="5491"/>
    <cellStyle name="Normal 36 3 6" xfId="1878"/>
    <cellStyle name="Normal 36 3 6 2" xfId="5492"/>
    <cellStyle name="Normal 36 3 7" xfId="5493"/>
    <cellStyle name="Normal 36 3 7 2" xfId="5494"/>
    <cellStyle name="Normal 36 3 8" xfId="5495"/>
    <cellStyle name="Normal 36 4" xfId="928"/>
    <cellStyle name="Normal 36 4 2" xfId="1879"/>
    <cellStyle name="Normal 36 4 2 2" xfId="5496"/>
    <cellStyle name="Normal 36 4 3" xfId="5497"/>
    <cellStyle name="Normal 36 4 3 2" xfId="5498"/>
    <cellStyle name="Normal 36 4 4" xfId="5499"/>
    <cellStyle name="Normal 36 5" xfId="1880"/>
    <cellStyle name="Normal 36 5 2" xfId="5500"/>
    <cellStyle name="Normal 36 6" xfId="5501"/>
    <cellStyle name="Normal 36 6 2" xfId="5502"/>
    <cellStyle name="Normal 36 7" xfId="5503"/>
    <cellStyle name="Normal 37" xfId="929"/>
    <cellStyle name="Normal 37 2" xfId="930"/>
    <cellStyle name="Normal 37 2 2" xfId="931"/>
    <cellStyle name="Normal 37 2 2 2" xfId="1881"/>
    <cellStyle name="Normal 37 2 2 2 2" xfId="5504"/>
    <cellStyle name="Normal 37 2 2 3" xfId="5505"/>
    <cellStyle name="Normal 37 2 2 3 2" xfId="5506"/>
    <cellStyle name="Normal 37 2 2 4" xfId="5507"/>
    <cellStyle name="Normal 37 2 3" xfId="1882"/>
    <cellStyle name="Normal 37 2 3 2" xfId="5508"/>
    <cellStyle name="Normal 37 2 4" xfId="5509"/>
    <cellStyle name="Normal 37 2 4 2" xfId="5510"/>
    <cellStyle name="Normal 37 2 5" xfId="5511"/>
    <cellStyle name="Normal 37 3" xfId="932"/>
    <cellStyle name="Normal 37 3 2" xfId="933"/>
    <cellStyle name="Normal 37 3 2 2" xfId="1883"/>
    <cellStyle name="Normal 37 3 2 2 2" xfId="5512"/>
    <cellStyle name="Normal 37 3 2 3" xfId="5513"/>
    <cellStyle name="Normal 37 3 2 3 2" xfId="5514"/>
    <cellStyle name="Normal 37 3 2 4" xfId="5515"/>
    <cellStyle name="Normal 37 3 3" xfId="1884"/>
    <cellStyle name="Normal 37 3 3 2" xfId="5516"/>
    <cellStyle name="Normal 37 3 4" xfId="5517"/>
    <cellStyle name="Normal 37 3 4 2" xfId="5518"/>
    <cellStyle name="Normal 37 3 5" xfId="5519"/>
    <cellStyle name="Normal 37 4" xfId="934"/>
    <cellStyle name="Normal 37 4 2" xfId="935"/>
    <cellStyle name="Normal 37 4 2 2" xfId="1885"/>
    <cellStyle name="Normal 37 4 2 2 2" xfId="5520"/>
    <cellStyle name="Normal 37 4 2 3" xfId="5521"/>
    <cellStyle name="Normal 37 4 2 3 2" xfId="5522"/>
    <cellStyle name="Normal 37 4 2 4" xfId="5523"/>
    <cellStyle name="Normal 37 4 3" xfId="1886"/>
    <cellStyle name="Normal 37 4 3 2" xfId="5524"/>
    <cellStyle name="Normal 37 4 4" xfId="5525"/>
    <cellStyle name="Normal 37 4 4 2" xfId="5526"/>
    <cellStyle name="Normal 37 4 5" xfId="5527"/>
    <cellStyle name="Normal 37 5" xfId="936"/>
    <cellStyle name="Normal 37 5 2" xfId="937"/>
    <cellStyle name="Normal 37 5 2 2" xfId="1887"/>
    <cellStyle name="Normal 37 5 2 2 2" xfId="5528"/>
    <cellStyle name="Normal 37 5 2 3" xfId="5529"/>
    <cellStyle name="Normal 37 5 2 3 2" xfId="5530"/>
    <cellStyle name="Normal 37 5 2 4" xfId="5531"/>
    <cellStyle name="Normal 37 5 3" xfId="1888"/>
    <cellStyle name="Normal 37 5 3 2" xfId="5532"/>
    <cellStyle name="Normal 37 5 4" xfId="5533"/>
    <cellStyle name="Normal 37 5 4 2" xfId="5534"/>
    <cellStyle name="Normal 37 5 5" xfId="5535"/>
    <cellStyle name="Normal 37 6" xfId="938"/>
    <cellStyle name="Normal 37 6 2" xfId="1889"/>
    <cellStyle name="Normal 37 6 2 2" xfId="5536"/>
    <cellStyle name="Normal 37 6 3" xfId="5537"/>
    <cellStyle name="Normal 37 6 3 2" xfId="5538"/>
    <cellStyle name="Normal 37 6 4" xfId="5539"/>
    <cellStyle name="Normal 37 7" xfId="1890"/>
    <cellStyle name="Normal 37 7 2" xfId="5540"/>
    <cellStyle name="Normal 37 8" xfId="5541"/>
    <cellStyle name="Normal 37 8 2" xfId="5542"/>
    <cellStyle name="Normal 37 9" xfId="5543"/>
    <cellStyle name="Normal 38" xfId="939"/>
    <cellStyle name="Normal 38 2" xfId="940"/>
    <cellStyle name="Normal 38 2 2" xfId="941"/>
    <cellStyle name="Normal 38 2 2 2" xfId="942"/>
    <cellStyle name="Normal 38 2 2 2 2" xfId="1891"/>
    <cellStyle name="Normal 38 2 2 2 2 2" xfId="5544"/>
    <cellStyle name="Normal 38 2 2 2 3" xfId="5545"/>
    <cellStyle name="Normal 38 2 2 2 3 2" xfId="5546"/>
    <cellStyle name="Normal 38 2 2 2 4" xfId="5547"/>
    <cellStyle name="Normal 38 2 2 3" xfId="1892"/>
    <cellStyle name="Normal 38 2 2 3 2" xfId="5548"/>
    <cellStyle name="Normal 38 2 2 4" xfId="5549"/>
    <cellStyle name="Normal 38 2 2 4 2" xfId="5550"/>
    <cellStyle name="Normal 38 2 2 5" xfId="5551"/>
    <cellStyle name="Normal 38 2 3" xfId="943"/>
    <cellStyle name="Normal 38 2 3 2" xfId="1893"/>
    <cellStyle name="Normal 38 2 3 2 2" xfId="5552"/>
    <cellStyle name="Normal 38 2 3 3" xfId="5553"/>
    <cellStyle name="Normal 38 2 3 3 2" xfId="5554"/>
    <cellStyle name="Normal 38 2 3 4" xfId="5555"/>
    <cellStyle name="Normal 38 2 4" xfId="1894"/>
    <cellStyle name="Normal 38 2 4 2" xfId="5556"/>
    <cellStyle name="Normal 38 2 5" xfId="5557"/>
    <cellStyle name="Normal 38 2 5 2" xfId="5558"/>
    <cellStyle name="Normal 38 2 6" xfId="5559"/>
    <cellStyle name="Normal 38 3" xfId="944"/>
    <cellStyle name="Normal 38 3 2" xfId="1895"/>
    <cellStyle name="Normal 38 3 2 2" xfId="5560"/>
    <cellStyle name="Normal 38 3 3" xfId="5561"/>
    <cellStyle name="Normal 38 3 3 2" xfId="5562"/>
    <cellStyle name="Normal 38 3 4" xfId="5563"/>
    <cellStyle name="Normal 38 4" xfId="1896"/>
    <cellStyle name="Normal 38 4 2" xfId="5564"/>
    <cellStyle name="Normal 38 5" xfId="5565"/>
    <cellStyle name="Normal 38 5 2" xfId="5566"/>
    <cellStyle name="Normal 38 6" xfId="5567"/>
    <cellStyle name="Normal 39" xfId="945"/>
    <cellStyle name="Normal 39 2" xfId="946"/>
    <cellStyle name="Normal 39 2 2" xfId="1897"/>
    <cellStyle name="Normal 39 2 2 2" xfId="5568"/>
    <cellStyle name="Normal 39 2 3" xfId="5569"/>
    <cellStyle name="Normal 39 2 3 2" xfId="5570"/>
    <cellStyle name="Normal 39 2 4" xfId="5571"/>
    <cellStyle name="Normal 39 3" xfId="1898"/>
    <cellStyle name="Normal 39 3 2" xfId="5572"/>
    <cellStyle name="Normal 39 4" xfId="5573"/>
    <cellStyle name="Normal 39 4 2" xfId="5574"/>
    <cellStyle name="Normal 39 5" xfId="5575"/>
    <cellStyle name="Normal 4" xfId="2"/>
    <cellStyle name="Normal 4 2" xfId="170"/>
    <cellStyle name="Normal 4 2 10" xfId="947"/>
    <cellStyle name="Normal 4 2 10 2" xfId="1899"/>
    <cellStyle name="Normal 4 2 10 2 2" xfId="5576"/>
    <cellStyle name="Normal 4 2 10 3" xfId="5577"/>
    <cellStyle name="Normal 4 2 10 3 2" xfId="5578"/>
    <cellStyle name="Normal 4 2 10 4" xfId="5579"/>
    <cellStyle name="Normal 4 2 11" xfId="1900"/>
    <cellStyle name="Normal 4 2 11 2" xfId="5580"/>
    <cellStyle name="Normal 4 2 12" xfId="5581"/>
    <cellStyle name="Normal 4 2 12 2" xfId="5582"/>
    <cellStyle name="Normal 4 2 13" xfId="5583"/>
    <cellStyle name="Normal 4 2 2" xfId="171"/>
    <cellStyle name="Normal 4 2 2 10" xfId="1901"/>
    <cellStyle name="Normal 4 2 2 10 2" xfId="5584"/>
    <cellStyle name="Normal 4 2 2 11" xfId="5585"/>
    <cellStyle name="Normal 4 2 2 11 2" xfId="5586"/>
    <cellStyle name="Normal 4 2 2 12" xfId="5587"/>
    <cellStyle name="Normal 4 2 2 2" xfId="948"/>
    <cellStyle name="Normal 4 2 2 2 2" xfId="949"/>
    <cellStyle name="Normal 4 2 2 2 2 2" xfId="950"/>
    <cellStyle name="Normal 4 2 2 2 2 2 2" xfId="1902"/>
    <cellStyle name="Normal 4 2 2 2 2 2 2 2" xfId="5588"/>
    <cellStyle name="Normal 4 2 2 2 2 2 3" xfId="5589"/>
    <cellStyle name="Normal 4 2 2 2 2 2 3 2" xfId="5590"/>
    <cellStyle name="Normal 4 2 2 2 2 2 4" xfId="5591"/>
    <cellStyle name="Normal 4 2 2 2 2 3" xfId="1903"/>
    <cellStyle name="Normal 4 2 2 2 2 3 2" xfId="5592"/>
    <cellStyle name="Normal 4 2 2 2 2 4" xfId="5593"/>
    <cellStyle name="Normal 4 2 2 2 2 4 2" xfId="5594"/>
    <cellStyle name="Normal 4 2 2 2 2 5" xfId="5595"/>
    <cellStyle name="Normal 4 2 2 2 3" xfId="951"/>
    <cellStyle name="Normal 4 2 2 2 3 2" xfId="1904"/>
    <cellStyle name="Normal 4 2 2 2 3 2 2" xfId="5596"/>
    <cellStyle name="Normal 4 2 2 2 3 3" xfId="5597"/>
    <cellStyle name="Normal 4 2 2 2 3 3 2" xfId="5598"/>
    <cellStyle name="Normal 4 2 2 2 3 4" xfId="5599"/>
    <cellStyle name="Normal 4 2 2 2 4" xfId="1905"/>
    <cellStyle name="Normal 4 2 2 2 4 2" xfId="5600"/>
    <cellStyle name="Normal 4 2 2 2 5" xfId="5601"/>
    <cellStyle name="Normal 4 2 2 2 5 2" xfId="5602"/>
    <cellStyle name="Normal 4 2 2 2 6" xfId="5603"/>
    <cellStyle name="Normal 4 2 2 3" xfId="952"/>
    <cellStyle name="Normal 4 2 2 3 2" xfId="953"/>
    <cellStyle name="Normal 4 2 2 3 2 2" xfId="954"/>
    <cellStyle name="Normal 4 2 2 3 2 2 2" xfId="1906"/>
    <cellStyle name="Normal 4 2 2 3 2 2 2 2" xfId="5604"/>
    <cellStyle name="Normal 4 2 2 3 2 2 3" xfId="5605"/>
    <cellStyle name="Normal 4 2 2 3 2 2 3 2" xfId="5606"/>
    <cellStyle name="Normal 4 2 2 3 2 2 4" xfId="5607"/>
    <cellStyle name="Normal 4 2 2 3 2 3" xfId="1907"/>
    <cellStyle name="Normal 4 2 2 3 2 3 2" xfId="5608"/>
    <cellStyle name="Normal 4 2 2 3 2 4" xfId="5609"/>
    <cellStyle name="Normal 4 2 2 3 2 4 2" xfId="5610"/>
    <cellStyle name="Normal 4 2 2 3 2 5" xfId="5611"/>
    <cellStyle name="Normal 4 2 2 3 3" xfId="955"/>
    <cellStyle name="Normal 4 2 2 3 3 2" xfId="1908"/>
    <cellStyle name="Normal 4 2 2 3 3 2 2" xfId="5612"/>
    <cellStyle name="Normal 4 2 2 3 3 3" xfId="5613"/>
    <cellStyle name="Normal 4 2 2 3 3 3 2" xfId="5614"/>
    <cellStyle name="Normal 4 2 2 3 3 4" xfId="5615"/>
    <cellStyle name="Normal 4 2 2 3 4" xfId="1909"/>
    <cellStyle name="Normal 4 2 2 3 4 2" xfId="5616"/>
    <cellStyle name="Normal 4 2 2 3 5" xfId="5617"/>
    <cellStyle name="Normal 4 2 2 3 5 2" xfId="5618"/>
    <cellStyle name="Normal 4 2 2 3 6" xfId="5619"/>
    <cellStyle name="Normal 4 2 2 4" xfId="956"/>
    <cellStyle name="Normal 4 2 2 4 2" xfId="957"/>
    <cellStyle name="Normal 4 2 2 4 2 2" xfId="958"/>
    <cellStyle name="Normal 4 2 2 4 2 2 2" xfId="1910"/>
    <cellStyle name="Normal 4 2 2 4 2 2 2 2" xfId="5620"/>
    <cellStyle name="Normal 4 2 2 4 2 2 3" xfId="5621"/>
    <cellStyle name="Normal 4 2 2 4 2 2 3 2" xfId="5622"/>
    <cellStyle name="Normal 4 2 2 4 2 2 4" xfId="5623"/>
    <cellStyle name="Normal 4 2 2 4 2 3" xfId="1911"/>
    <cellStyle name="Normal 4 2 2 4 2 3 2" xfId="5624"/>
    <cellStyle name="Normal 4 2 2 4 2 4" xfId="5625"/>
    <cellStyle name="Normal 4 2 2 4 2 4 2" xfId="5626"/>
    <cellStyle name="Normal 4 2 2 4 2 5" xfId="5627"/>
    <cellStyle name="Normal 4 2 2 4 3" xfId="959"/>
    <cellStyle name="Normal 4 2 2 4 3 2" xfId="1912"/>
    <cellStyle name="Normal 4 2 2 4 3 2 2" xfId="5628"/>
    <cellStyle name="Normal 4 2 2 4 3 3" xfId="5629"/>
    <cellStyle name="Normal 4 2 2 4 3 3 2" xfId="5630"/>
    <cellStyle name="Normal 4 2 2 4 3 4" xfId="5631"/>
    <cellStyle name="Normal 4 2 2 4 4" xfId="1913"/>
    <cellStyle name="Normal 4 2 2 4 4 2" xfId="5632"/>
    <cellStyle name="Normal 4 2 2 4 5" xfId="5633"/>
    <cellStyle name="Normal 4 2 2 4 5 2" xfId="5634"/>
    <cellStyle name="Normal 4 2 2 4 6" xfId="5635"/>
    <cellStyle name="Normal 4 2 2 5" xfId="960"/>
    <cellStyle name="Normal 4 2 2 5 2" xfId="961"/>
    <cellStyle name="Normal 4 2 2 5 2 2" xfId="962"/>
    <cellStyle name="Normal 4 2 2 5 2 2 2" xfId="1914"/>
    <cellStyle name="Normal 4 2 2 5 2 2 2 2" xfId="5636"/>
    <cellStyle name="Normal 4 2 2 5 2 2 3" xfId="5637"/>
    <cellStyle name="Normal 4 2 2 5 2 2 3 2" xfId="5638"/>
    <cellStyle name="Normal 4 2 2 5 2 2 4" xfId="5639"/>
    <cellStyle name="Normal 4 2 2 5 2 3" xfId="1915"/>
    <cellStyle name="Normal 4 2 2 5 2 3 2" xfId="5640"/>
    <cellStyle name="Normal 4 2 2 5 2 4" xfId="5641"/>
    <cellStyle name="Normal 4 2 2 5 2 4 2" xfId="5642"/>
    <cellStyle name="Normal 4 2 2 5 2 5" xfId="5643"/>
    <cellStyle name="Normal 4 2 2 5 3" xfId="963"/>
    <cellStyle name="Normal 4 2 2 5 3 2" xfId="1916"/>
    <cellStyle name="Normal 4 2 2 5 3 2 2" xfId="5644"/>
    <cellStyle name="Normal 4 2 2 5 3 3" xfId="5645"/>
    <cellStyle name="Normal 4 2 2 5 3 3 2" xfId="5646"/>
    <cellStyle name="Normal 4 2 2 5 3 4" xfId="5647"/>
    <cellStyle name="Normal 4 2 2 5 4" xfId="1917"/>
    <cellStyle name="Normal 4 2 2 5 4 2" xfId="5648"/>
    <cellStyle name="Normal 4 2 2 5 5" xfId="5649"/>
    <cellStyle name="Normal 4 2 2 5 5 2" xfId="5650"/>
    <cellStyle name="Normal 4 2 2 5 6" xfId="5651"/>
    <cellStyle name="Normal 4 2 2 6" xfId="964"/>
    <cellStyle name="Normal 4 2 2 6 2" xfId="965"/>
    <cellStyle name="Normal 4 2 2 6 2 2" xfId="966"/>
    <cellStyle name="Normal 4 2 2 6 2 2 2" xfId="1918"/>
    <cellStyle name="Normal 4 2 2 6 2 2 2 2" xfId="5652"/>
    <cellStyle name="Normal 4 2 2 6 2 2 3" xfId="5653"/>
    <cellStyle name="Normal 4 2 2 6 2 2 3 2" xfId="5654"/>
    <cellStyle name="Normal 4 2 2 6 2 2 4" xfId="5655"/>
    <cellStyle name="Normal 4 2 2 6 2 3" xfId="1919"/>
    <cellStyle name="Normal 4 2 2 6 2 3 2" xfId="5656"/>
    <cellStyle name="Normal 4 2 2 6 2 4" xfId="5657"/>
    <cellStyle name="Normal 4 2 2 6 2 4 2" xfId="5658"/>
    <cellStyle name="Normal 4 2 2 6 2 5" xfId="5659"/>
    <cellStyle name="Normal 4 2 2 6 3" xfId="967"/>
    <cellStyle name="Normal 4 2 2 6 3 2" xfId="1920"/>
    <cellStyle name="Normal 4 2 2 6 3 2 2" xfId="5660"/>
    <cellStyle name="Normal 4 2 2 6 3 3" xfId="5661"/>
    <cellStyle name="Normal 4 2 2 6 3 3 2" xfId="5662"/>
    <cellStyle name="Normal 4 2 2 6 3 4" xfId="5663"/>
    <cellStyle name="Normal 4 2 2 6 4" xfId="1921"/>
    <cellStyle name="Normal 4 2 2 6 4 2" xfId="5664"/>
    <cellStyle name="Normal 4 2 2 6 5" xfId="5665"/>
    <cellStyle name="Normal 4 2 2 6 5 2" xfId="5666"/>
    <cellStyle name="Normal 4 2 2 6 6" xfId="5667"/>
    <cellStyle name="Normal 4 2 2 7" xfId="968"/>
    <cellStyle name="Normal 4 2 2 7 2" xfId="969"/>
    <cellStyle name="Normal 4 2 2 7 2 2" xfId="970"/>
    <cellStyle name="Normal 4 2 2 7 2 2 2" xfId="1922"/>
    <cellStyle name="Normal 4 2 2 7 2 2 2 2" xfId="5668"/>
    <cellStyle name="Normal 4 2 2 7 2 2 3" xfId="5669"/>
    <cellStyle name="Normal 4 2 2 7 2 2 3 2" xfId="5670"/>
    <cellStyle name="Normal 4 2 2 7 2 2 4" xfId="5671"/>
    <cellStyle name="Normal 4 2 2 7 2 3" xfId="1923"/>
    <cellStyle name="Normal 4 2 2 7 2 3 2" xfId="5672"/>
    <cellStyle name="Normal 4 2 2 7 2 4" xfId="5673"/>
    <cellStyle name="Normal 4 2 2 7 2 4 2" xfId="5674"/>
    <cellStyle name="Normal 4 2 2 7 2 5" xfId="5675"/>
    <cellStyle name="Normal 4 2 2 7 3" xfId="971"/>
    <cellStyle name="Normal 4 2 2 7 3 2" xfId="1924"/>
    <cellStyle name="Normal 4 2 2 7 3 2 2" xfId="5676"/>
    <cellStyle name="Normal 4 2 2 7 3 3" xfId="5677"/>
    <cellStyle name="Normal 4 2 2 7 3 3 2" xfId="5678"/>
    <cellStyle name="Normal 4 2 2 7 3 4" xfId="5679"/>
    <cellStyle name="Normal 4 2 2 7 4" xfId="1925"/>
    <cellStyle name="Normal 4 2 2 7 4 2" xfId="5680"/>
    <cellStyle name="Normal 4 2 2 7 5" xfId="5681"/>
    <cellStyle name="Normal 4 2 2 7 5 2" xfId="5682"/>
    <cellStyle name="Normal 4 2 2 7 6" xfId="5683"/>
    <cellStyle name="Normal 4 2 2 8" xfId="972"/>
    <cellStyle name="Normal 4 2 2 8 2" xfId="973"/>
    <cellStyle name="Normal 4 2 2 8 2 2" xfId="1926"/>
    <cellStyle name="Normal 4 2 2 8 2 2 2" xfId="5684"/>
    <cellStyle name="Normal 4 2 2 8 2 3" xfId="5685"/>
    <cellStyle name="Normal 4 2 2 8 2 3 2" xfId="5686"/>
    <cellStyle name="Normal 4 2 2 8 2 4" xfId="5687"/>
    <cellStyle name="Normal 4 2 2 8 3" xfId="1927"/>
    <cellStyle name="Normal 4 2 2 8 3 2" xfId="5688"/>
    <cellStyle name="Normal 4 2 2 8 4" xfId="5689"/>
    <cellStyle name="Normal 4 2 2 8 4 2" xfId="5690"/>
    <cellStyle name="Normal 4 2 2 8 5" xfId="5691"/>
    <cellStyle name="Normal 4 2 2 9" xfId="974"/>
    <cellStyle name="Normal 4 2 2 9 2" xfId="1928"/>
    <cellStyle name="Normal 4 2 2 9 2 2" xfId="5692"/>
    <cellStyle name="Normal 4 2 2 9 3" xfId="5693"/>
    <cellStyle name="Normal 4 2 2 9 3 2" xfId="5694"/>
    <cellStyle name="Normal 4 2 2 9 4" xfId="5695"/>
    <cellStyle name="Normal 4 2 3" xfId="975"/>
    <cellStyle name="Normal 4 2 3 2" xfId="976"/>
    <cellStyle name="Normal 4 2 3 2 2" xfId="977"/>
    <cellStyle name="Normal 4 2 3 2 2 2" xfId="1929"/>
    <cellStyle name="Normal 4 2 3 2 2 2 2" xfId="5696"/>
    <cellStyle name="Normal 4 2 3 2 2 3" xfId="5697"/>
    <cellStyle name="Normal 4 2 3 2 2 3 2" xfId="5698"/>
    <cellStyle name="Normal 4 2 3 2 2 4" xfId="5699"/>
    <cellStyle name="Normal 4 2 3 2 3" xfId="1930"/>
    <cellStyle name="Normal 4 2 3 2 3 2" xfId="5700"/>
    <cellStyle name="Normal 4 2 3 2 4" xfId="5701"/>
    <cellStyle name="Normal 4 2 3 2 4 2" xfId="5702"/>
    <cellStyle name="Normal 4 2 3 2 5" xfId="5703"/>
    <cellStyle name="Normal 4 2 3 3" xfId="978"/>
    <cellStyle name="Normal 4 2 3 3 2" xfId="1931"/>
    <cellStyle name="Normal 4 2 3 3 2 2" xfId="5704"/>
    <cellStyle name="Normal 4 2 3 3 3" xfId="5705"/>
    <cellStyle name="Normal 4 2 3 3 3 2" xfId="5706"/>
    <cellStyle name="Normal 4 2 3 3 4" xfId="5707"/>
    <cellStyle name="Normal 4 2 3 4" xfId="1932"/>
    <cellStyle name="Normal 4 2 3 4 2" xfId="5708"/>
    <cellStyle name="Normal 4 2 3 5" xfId="5709"/>
    <cellStyle name="Normal 4 2 3 5 2" xfId="5710"/>
    <cellStyle name="Normal 4 2 3 6" xfId="5711"/>
    <cellStyle name="Normal 4 2 4" xfId="979"/>
    <cellStyle name="Normal 4 2 4 2" xfId="980"/>
    <cellStyle name="Normal 4 2 4 2 2" xfId="981"/>
    <cellStyle name="Normal 4 2 4 2 2 2" xfId="1933"/>
    <cellStyle name="Normal 4 2 4 2 2 2 2" xfId="5712"/>
    <cellStyle name="Normal 4 2 4 2 2 3" xfId="5713"/>
    <cellStyle name="Normal 4 2 4 2 2 3 2" xfId="5714"/>
    <cellStyle name="Normal 4 2 4 2 2 4" xfId="5715"/>
    <cellStyle name="Normal 4 2 4 2 3" xfId="1934"/>
    <cellStyle name="Normal 4 2 4 2 3 2" xfId="5716"/>
    <cellStyle name="Normal 4 2 4 2 4" xfId="5717"/>
    <cellStyle name="Normal 4 2 4 2 4 2" xfId="5718"/>
    <cellStyle name="Normal 4 2 4 2 5" xfId="5719"/>
    <cellStyle name="Normal 4 2 4 3" xfId="982"/>
    <cellStyle name="Normal 4 2 4 3 2" xfId="1935"/>
    <cellStyle name="Normal 4 2 4 3 2 2" xfId="5720"/>
    <cellStyle name="Normal 4 2 4 3 3" xfId="5721"/>
    <cellStyle name="Normal 4 2 4 3 3 2" xfId="5722"/>
    <cellStyle name="Normal 4 2 4 3 4" xfId="5723"/>
    <cellStyle name="Normal 4 2 4 4" xfId="1936"/>
    <cellStyle name="Normal 4 2 4 4 2" xfId="5724"/>
    <cellStyle name="Normal 4 2 4 5" xfId="5725"/>
    <cellStyle name="Normal 4 2 4 5 2" xfId="5726"/>
    <cellStyle name="Normal 4 2 4 6" xfId="5727"/>
    <cellStyle name="Normal 4 2 5" xfId="983"/>
    <cellStyle name="Normal 4 2 5 2" xfId="984"/>
    <cellStyle name="Normal 4 2 5 2 2" xfId="985"/>
    <cellStyle name="Normal 4 2 5 2 2 2" xfId="1937"/>
    <cellStyle name="Normal 4 2 5 2 2 2 2" xfId="5728"/>
    <cellStyle name="Normal 4 2 5 2 2 3" xfId="5729"/>
    <cellStyle name="Normal 4 2 5 2 2 3 2" xfId="5730"/>
    <cellStyle name="Normal 4 2 5 2 2 4" xfId="5731"/>
    <cellStyle name="Normal 4 2 5 2 3" xfId="1938"/>
    <cellStyle name="Normal 4 2 5 2 3 2" xfId="5732"/>
    <cellStyle name="Normal 4 2 5 2 4" xfId="5733"/>
    <cellStyle name="Normal 4 2 5 2 4 2" xfId="5734"/>
    <cellStyle name="Normal 4 2 5 2 5" xfId="5735"/>
    <cellStyle name="Normal 4 2 5 3" xfId="986"/>
    <cellStyle name="Normal 4 2 5 3 2" xfId="1939"/>
    <cellStyle name="Normal 4 2 5 3 2 2" xfId="5736"/>
    <cellStyle name="Normal 4 2 5 3 3" xfId="5737"/>
    <cellStyle name="Normal 4 2 5 3 3 2" xfId="5738"/>
    <cellStyle name="Normal 4 2 5 3 4" xfId="5739"/>
    <cellStyle name="Normal 4 2 5 4" xfId="1940"/>
    <cellStyle name="Normal 4 2 5 4 2" xfId="5740"/>
    <cellStyle name="Normal 4 2 5 5" xfId="5741"/>
    <cellStyle name="Normal 4 2 5 5 2" xfId="5742"/>
    <cellStyle name="Normal 4 2 5 6" xfId="5743"/>
    <cellStyle name="Normal 4 2 6" xfId="987"/>
    <cellStyle name="Normal 4 2 6 2" xfId="988"/>
    <cellStyle name="Normal 4 2 6 2 2" xfId="989"/>
    <cellStyle name="Normal 4 2 6 2 2 2" xfId="1941"/>
    <cellStyle name="Normal 4 2 6 2 2 2 2" xfId="5744"/>
    <cellStyle name="Normal 4 2 6 2 2 3" xfId="5745"/>
    <cellStyle name="Normal 4 2 6 2 2 3 2" xfId="5746"/>
    <cellStyle name="Normal 4 2 6 2 2 4" xfId="5747"/>
    <cellStyle name="Normal 4 2 6 2 3" xfId="1942"/>
    <cellStyle name="Normal 4 2 6 2 3 2" xfId="5748"/>
    <cellStyle name="Normal 4 2 6 2 4" xfId="5749"/>
    <cellStyle name="Normal 4 2 6 2 4 2" xfId="5750"/>
    <cellStyle name="Normal 4 2 6 2 5" xfId="5751"/>
    <cellStyle name="Normal 4 2 6 3" xfId="990"/>
    <cellStyle name="Normal 4 2 6 3 2" xfId="1943"/>
    <cellStyle name="Normal 4 2 6 3 2 2" xfId="5752"/>
    <cellStyle name="Normal 4 2 6 3 3" xfId="5753"/>
    <cellStyle name="Normal 4 2 6 3 3 2" xfId="5754"/>
    <cellStyle name="Normal 4 2 6 3 4" xfId="5755"/>
    <cellStyle name="Normal 4 2 6 4" xfId="1944"/>
    <cellStyle name="Normal 4 2 6 4 2" xfId="5756"/>
    <cellStyle name="Normal 4 2 6 5" xfId="5757"/>
    <cellStyle name="Normal 4 2 6 5 2" xfId="5758"/>
    <cellStyle name="Normal 4 2 6 6" xfId="5759"/>
    <cellStyle name="Normal 4 2 7" xfId="991"/>
    <cellStyle name="Normal 4 2 7 2" xfId="992"/>
    <cellStyle name="Normal 4 2 7 2 2" xfId="993"/>
    <cellStyle name="Normal 4 2 7 2 2 2" xfId="1945"/>
    <cellStyle name="Normal 4 2 7 2 2 2 2" xfId="5760"/>
    <cellStyle name="Normal 4 2 7 2 2 3" xfId="5761"/>
    <cellStyle name="Normal 4 2 7 2 2 3 2" xfId="5762"/>
    <cellStyle name="Normal 4 2 7 2 2 4" xfId="5763"/>
    <cellStyle name="Normal 4 2 7 2 3" xfId="1946"/>
    <cellStyle name="Normal 4 2 7 2 3 2" xfId="5764"/>
    <cellStyle name="Normal 4 2 7 2 4" xfId="5765"/>
    <cellStyle name="Normal 4 2 7 2 4 2" xfId="5766"/>
    <cellStyle name="Normal 4 2 7 2 5" xfId="5767"/>
    <cellStyle name="Normal 4 2 7 3" xfId="994"/>
    <cellStyle name="Normal 4 2 7 3 2" xfId="1947"/>
    <cellStyle name="Normal 4 2 7 3 2 2" xfId="5768"/>
    <cellStyle name="Normal 4 2 7 3 3" xfId="5769"/>
    <cellStyle name="Normal 4 2 7 3 3 2" xfId="5770"/>
    <cellStyle name="Normal 4 2 7 3 4" xfId="5771"/>
    <cellStyle name="Normal 4 2 7 4" xfId="1948"/>
    <cellStyle name="Normal 4 2 7 4 2" xfId="5772"/>
    <cellStyle name="Normal 4 2 7 5" xfId="5773"/>
    <cellStyle name="Normal 4 2 7 5 2" xfId="5774"/>
    <cellStyle name="Normal 4 2 7 6" xfId="5775"/>
    <cellStyle name="Normal 4 2 8" xfId="995"/>
    <cellStyle name="Normal 4 2 8 2" xfId="996"/>
    <cellStyle name="Normal 4 2 8 2 2" xfId="997"/>
    <cellStyle name="Normal 4 2 8 2 2 2" xfId="1949"/>
    <cellStyle name="Normal 4 2 8 2 2 2 2" xfId="5776"/>
    <cellStyle name="Normal 4 2 8 2 2 3" xfId="5777"/>
    <cellStyle name="Normal 4 2 8 2 2 3 2" xfId="5778"/>
    <cellStyle name="Normal 4 2 8 2 2 4" xfId="5779"/>
    <cellStyle name="Normal 4 2 8 2 3" xfId="1950"/>
    <cellStyle name="Normal 4 2 8 2 3 2" xfId="5780"/>
    <cellStyle name="Normal 4 2 8 2 4" xfId="5781"/>
    <cellStyle name="Normal 4 2 8 2 4 2" xfId="5782"/>
    <cellStyle name="Normal 4 2 8 2 5" xfId="5783"/>
    <cellStyle name="Normal 4 2 8 3" xfId="998"/>
    <cellStyle name="Normal 4 2 8 3 2" xfId="1951"/>
    <cellStyle name="Normal 4 2 8 3 2 2" xfId="5784"/>
    <cellStyle name="Normal 4 2 8 3 3" xfId="5785"/>
    <cellStyle name="Normal 4 2 8 3 3 2" xfId="5786"/>
    <cellStyle name="Normal 4 2 8 3 4" xfId="5787"/>
    <cellStyle name="Normal 4 2 8 4" xfId="1952"/>
    <cellStyle name="Normal 4 2 8 4 2" xfId="5788"/>
    <cellStyle name="Normal 4 2 8 5" xfId="5789"/>
    <cellStyle name="Normal 4 2 8 5 2" xfId="5790"/>
    <cellStyle name="Normal 4 2 8 6" xfId="5791"/>
    <cellStyle name="Normal 4 2 9" xfId="999"/>
    <cellStyle name="Normal 4 2 9 2" xfId="1000"/>
    <cellStyle name="Normal 4 2 9 2 2" xfId="1953"/>
    <cellStyle name="Normal 4 2 9 2 2 2" xfId="5792"/>
    <cellStyle name="Normal 4 2 9 2 3" xfId="5793"/>
    <cellStyle name="Normal 4 2 9 2 3 2" xfId="5794"/>
    <cellStyle name="Normal 4 2 9 2 4" xfId="5795"/>
    <cellStyle name="Normal 4 2 9 3" xfId="1954"/>
    <cellStyle name="Normal 4 2 9 3 2" xfId="5796"/>
    <cellStyle name="Normal 4 2 9 4" xfId="5797"/>
    <cellStyle name="Normal 4 2 9 4 2" xfId="5798"/>
    <cellStyle name="Normal 4 2 9 5" xfId="5799"/>
    <cellStyle name="Normal 4 2_ARTURO SSMC110113xls" xfId="1001"/>
    <cellStyle name="Normal 4 3" xfId="172"/>
    <cellStyle name="Normal 4 3 10" xfId="1955"/>
    <cellStyle name="Normal 4 3 10 2" xfId="5800"/>
    <cellStyle name="Normal 4 3 11" xfId="5801"/>
    <cellStyle name="Normal 4 3 11 2" xfId="5802"/>
    <cellStyle name="Normal 4 3 12" xfId="5803"/>
    <cellStyle name="Normal 4 3 2" xfId="1002"/>
    <cellStyle name="Normal 4 3 2 2" xfId="1003"/>
    <cellStyle name="Normal 4 3 2 2 2" xfId="1004"/>
    <cellStyle name="Normal 4 3 2 2 2 2" xfId="1956"/>
    <cellStyle name="Normal 4 3 2 2 2 2 2" xfId="5804"/>
    <cellStyle name="Normal 4 3 2 2 2 3" xfId="5805"/>
    <cellStyle name="Normal 4 3 2 2 2 3 2" xfId="5806"/>
    <cellStyle name="Normal 4 3 2 2 2 4" xfId="5807"/>
    <cellStyle name="Normal 4 3 2 2 3" xfId="1957"/>
    <cellStyle name="Normal 4 3 2 2 3 2" xfId="5808"/>
    <cellStyle name="Normal 4 3 2 2 4" xfId="5809"/>
    <cellStyle name="Normal 4 3 2 2 4 2" xfId="5810"/>
    <cellStyle name="Normal 4 3 2 2 5" xfId="5811"/>
    <cellStyle name="Normal 4 3 2 3" xfId="1005"/>
    <cellStyle name="Normal 4 3 2 3 2" xfId="1958"/>
    <cellStyle name="Normal 4 3 2 3 2 2" xfId="5812"/>
    <cellStyle name="Normal 4 3 2 3 3" xfId="5813"/>
    <cellStyle name="Normal 4 3 2 3 3 2" xfId="5814"/>
    <cellStyle name="Normal 4 3 2 3 4" xfId="5815"/>
    <cellStyle name="Normal 4 3 2 4" xfId="1959"/>
    <cellStyle name="Normal 4 3 2 4 2" xfId="5816"/>
    <cellStyle name="Normal 4 3 2 5" xfId="5817"/>
    <cellStyle name="Normal 4 3 2 5 2" xfId="5818"/>
    <cellStyle name="Normal 4 3 2 6" xfId="5819"/>
    <cellStyle name="Normal 4 3 3" xfId="1006"/>
    <cellStyle name="Normal 4 3 3 2" xfId="1007"/>
    <cellStyle name="Normal 4 3 3 2 2" xfId="1008"/>
    <cellStyle name="Normal 4 3 3 2 2 2" xfId="1960"/>
    <cellStyle name="Normal 4 3 3 2 2 2 2" xfId="5820"/>
    <cellStyle name="Normal 4 3 3 2 2 3" xfId="5821"/>
    <cellStyle name="Normal 4 3 3 2 2 3 2" xfId="5822"/>
    <cellStyle name="Normal 4 3 3 2 2 4" xfId="5823"/>
    <cellStyle name="Normal 4 3 3 2 3" xfId="1961"/>
    <cellStyle name="Normal 4 3 3 2 3 2" xfId="5824"/>
    <cellStyle name="Normal 4 3 3 2 4" xfId="5825"/>
    <cellStyle name="Normal 4 3 3 2 4 2" xfId="5826"/>
    <cellStyle name="Normal 4 3 3 2 5" xfId="5827"/>
    <cellStyle name="Normal 4 3 3 3" xfId="1009"/>
    <cellStyle name="Normal 4 3 3 3 2" xfId="1962"/>
    <cellStyle name="Normal 4 3 3 3 2 2" xfId="5828"/>
    <cellStyle name="Normal 4 3 3 3 3" xfId="5829"/>
    <cellStyle name="Normal 4 3 3 3 3 2" xfId="5830"/>
    <cellStyle name="Normal 4 3 3 3 4" xfId="5831"/>
    <cellStyle name="Normal 4 3 3 4" xfId="1963"/>
    <cellStyle name="Normal 4 3 3 4 2" xfId="5832"/>
    <cellStyle name="Normal 4 3 3 5" xfId="5833"/>
    <cellStyle name="Normal 4 3 3 5 2" xfId="5834"/>
    <cellStyle name="Normal 4 3 3 6" xfId="5835"/>
    <cellStyle name="Normal 4 3 4" xfId="1010"/>
    <cellStyle name="Normal 4 3 4 2" xfId="1011"/>
    <cellStyle name="Normal 4 3 4 2 2" xfId="1012"/>
    <cellStyle name="Normal 4 3 4 2 2 2" xfId="1964"/>
    <cellStyle name="Normal 4 3 4 2 2 2 2" xfId="5836"/>
    <cellStyle name="Normal 4 3 4 2 2 3" xfId="5837"/>
    <cellStyle name="Normal 4 3 4 2 2 3 2" xfId="5838"/>
    <cellStyle name="Normal 4 3 4 2 2 4" xfId="5839"/>
    <cellStyle name="Normal 4 3 4 2 3" xfId="1965"/>
    <cellStyle name="Normal 4 3 4 2 3 2" xfId="5840"/>
    <cellStyle name="Normal 4 3 4 2 4" xfId="5841"/>
    <cellStyle name="Normal 4 3 4 2 4 2" xfId="5842"/>
    <cellStyle name="Normal 4 3 4 2 5" xfId="5843"/>
    <cellStyle name="Normal 4 3 4 3" xfId="1013"/>
    <cellStyle name="Normal 4 3 4 3 2" xfId="1966"/>
    <cellStyle name="Normal 4 3 4 3 2 2" xfId="5844"/>
    <cellStyle name="Normal 4 3 4 3 3" xfId="5845"/>
    <cellStyle name="Normal 4 3 4 3 3 2" xfId="5846"/>
    <cellStyle name="Normal 4 3 4 3 4" xfId="5847"/>
    <cellStyle name="Normal 4 3 4 4" xfId="1967"/>
    <cellStyle name="Normal 4 3 4 4 2" xfId="5848"/>
    <cellStyle name="Normal 4 3 4 5" xfId="5849"/>
    <cellStyle name="Normal 4 3 4 5 2" xfId="5850"/>
    <cellStyle name="Normal 4 3 4 6" xfId="5851"/>
    <cellStyle name="Normal 4 3 5" xfId="1014"/>
    <cellStyle name="Normal 4 3 5 2" xfId="1015"/>
    <cellStyle name="Normal 4 3 5 2 2" xfId="1016"/>
    <cellStyle name="Normal 4 3 5 2 2 2" xfId="1968"/>
    <cellStyle name="Normal 4 3 5 2 2 2 2" xfId="5852"/>
    <cellStyle name="Normal 4 3 5 2 2 3" xfId="5853"/>
    <cellStyle name="Normal 4 3 5 2 2 3 2" xfId="5854"/>
    <cellStyle name="Normal 4 3 5 2 2 4" xfId="5855"/>
    <cellStyle name="Normal 4 3 5 2 3" xfId="1969"/>
    <cellStyle name="Normal 4 3 5 2 3 2" xfId="5856"/>
    <cellStyle name="Normal 4 3 5 2 4" xfId="5857"/>
    <cellStyle name="Normal 4 3 5 2 4 2" xfId="5858"/>
    <cellStyle name="Normal 4 3 5 2 5" xfId="5859"/>
    <cellStyle name="Normal 4 3 5 3" xfId="1017"/>
    <cellStyle name="Normal 4 3 5 3 2" xfId="1970"/>
    <cellStyle name="Normal 4 3 5 3 2 2" xfId="5860"/>
    <cellStyle name="Normal 4 3 5 3 3" xfId="5861"/>
    <cellStyle name="Normal 4 3 5 3 3 2" xfId="5862"/>
    <cellStyle name="Normal 4 3 5 3 4" xfId="5863"/>
    <cellStyle name="Normal 4 3 5 4" xfId="1971"/>
    <cellStyle name="Normal 4 3 5 4 2" xfId="5864"/>
    <cellStyle name="Normal 4 3 5 5" xfId="5865"/>
    <cellStyle name="Normal 4 3 5 5 2" xfId="5866"/>
    <cellStyle name="Normal 4 3 5 6" xfId="5867"/>
    <cellStyle name="Normal 4 3 6" xfId="1018"/>
    <cellStyle name="Normal 4 3 6 2" xfId="1019"/>
    <cellStyle name="Normal 4 3 6 2 2" xfId="1020"/>
    <cellStyle name="Normal 4 3 6 2 2 2" xfId="1972"/>
    <cellStyle name="Normal 4 3 6 2 2 2 2" xfId="5868"/>
    <cellStyle name="Normal 4 3 6 2 2 3" xfId="5869"/>
    <cellStyle name="Normal 4 3 6 2 2 3 2" xfId="5870"/>
    <cellStyle name="Normal 4 3 6 2 2 4" xfId="5871"/>
    <cellStyle name="Normal 4 3 6 2 3" xfId="1973"/>
    <cellStyle name="Normal 4 3 6 2 3 2" xfId="5872"/>
    <cellStyle name="Normal 4 3 6 2 4" xfId="5873"/>
    <cellStyle name="Normal 4 3 6 2 4 2" xfId="5874"/>
    <cellStyle name="Normal 4 3 6 2 5" xfId="5875"/>
    <cellStyle name="Normal 4 3 6 3" xfId="1021"/>
    <cellStyle name="Normal 4 3 6 3 2" xfId="1974"/>
    <cellStyle name="Normal 4 3 6 3 2 2" xfId="5876"/>
    <cellStyle name="Normal 4 3 6 3 3" xfId="5877"/>
    <cellStyle name="Normal 4 3 6 3 3 2" xfId="5878"/>
    <cellStyle name="Normal 4 3 6 3 4" xfId="5879"/>
    <cellStyle name="Normal 4 3 6 4" xfId="1975"/>
    <cellStyle name="Normal 4 3 6 4 2" xfId="5880"/>
    <cellStyle name="Normal 4 3 6 5" xfId="5881"/>
    <cellStyle name="Normal 4 3 6 5 2" xfId="5882"/>
    <cellStyle name="Normal 4 3 6 6" xfId="5883"/>
    <cellStyle name="Normal 4 3 7" xfId="1022"/>
    <cellStyle name="Normal 4 3 7 2" xfId="1023"/>
    <cellStyle name="Normal 4 3 7 2 2" xfId="1024"/>
    <cellStyle name="Normal 4 3 7 2 2 2" xfId="1976"/>
    <cellStyle name="Normal 4 3 7 2 2 2 2" xfId="5884"/>
    <cellStyle name="Normal 4 3 7 2 2 3" xfId="5885"/>
    <cellStyle name="Normal 4 3 7 2 2 3 2" xfId="5886"/>
    <cellStyle name="Normal 4 3 7 2 2 4" xfId="5887"/>
    <cellStyle name="Normal 4 3 7 2 3" xfId="1977"/>
    <cellStyle name="Normal 4 3 7 2 3 2" xfId="5888"/>
    <cellStyle name="Normal 4 3 7 2 4" xfId="5889"/>
    <cellStyle name="Normal 4 3 7 2 4 2" xfId="5890"/>
    <cellStyle name="Normal 4 3 7 2 5" xfId="5891"/>
    <cellStyle name="Normal 4 3 7 3" xfId="1025"/>
    <cellStyle name="Normal 4 3 7 3 2" xfId="1978"/>
    <cellStyle name="Normal 4 3 7 3 2 2" xfId="5892"/>
    <cellStyle name="Normal 4 3 7 3 3" xfId="5893"/>
    <cellStyle name="Normal 4 3 7 3 3 2" xfId="5894"/>
    <cellStyle name="Normal 4 3 7 3 4" xfId="5895"/>
    <cellStyle name="Normal 4 3 7 4" xfId="1979"/>
    <cellStyle name="Normal 4 3 7 4 2" xfId="5896"/>
    <cellStyle name="Normal 4 3 7 5" xfId="5897"/>
    <cellStyle name="Normal 4 3 7 5 2" xfId="5898"/>
    <cellStyle name="Normal 4 3 7 6" xfId="5899"/>
    <cellStyle name="Normal 4 3 8" xfId="1026"/>
    <cellStyle name="Normal 4 3 8 2" xfId="1027"/>
    <cellStyle name="Normal 4 3 8 2 2" xfId="1980"/>
    <cellStyle name="Normal 4 3 8 2 2 2" xfId="5900"/>
    <cellStyle name="Normal 4 3 8 2 3" xfId="5901"/>
    <cellStyle name="Normal 4 3 8 2 3 2" xfId="5902"/>
    <cellStyle name="Normal 4 3 8 2 4" xfId="5903"/>
    <cellStyle name="Normal 4 3 8 3" xfId="1981"/>
    <cellStyle name="Normal 4 3 8 3 2" xfId="5904"/>
    <cellStyle name="Normal 4 3 8 4" xfId="5905"/>
    <cellStyle name="Normal 4 3 8 4 2" xfId="5906"/>
    <cellStyle name="Normal 4 3 8 5" xfId="5907"/>
    <cellStyle name="Normal 4 3 9" xfId="1028"/>
    <cellStyle name="Normal 4 3 9 2" xfId="1982"/>
    <cellStyle name="Normal 4 3 9 2 2" xfId="5908"/>
    <cellStyle name="Normal 4 3 9 3" xfId="5909"/>
    <cellStyle name="Normal 4 3 9 3 2" xfId="5910"/>
    <cellStyle name="Normal 4 3 9 4" xfId="5911"/>
    <cellStyle name="Normal 4 4" xfId="173"/>
    <cellStyle name="Normal 4 4 10" xfId="1983"/>
    <cellStyle name="Normal 4 4 10 2" xfId="5912"/>
    <cellStyle name="Normal 4 4 11" xfId="5913"/>
    <cellStyle name="Normal 4 4 11 2" xfId="5914"/>
    <cellStyle name="Normal 4 4 12" xfId="5915"/>
    <cellStyle name="Normal 4 4 2" xfId="1029"/>
    <cellStyle name="Normal 4 4 2 2" xfId="1030"/>
    <cellStyle name="Normal 4 4 2 2 2" xfId="1031"/>
    <cellStyle name="Normal 4 4 2 2 2 2" xfId="1984"/>
    <cellStyle name="Normal 4 4 2 2 2 2 2" xfId="5916"/>
    <cellStyle name="Normal 4 4 2 2 2 3" xfId="5917"/>
    <cellStyle name="Normal 4 4 2 2 2 3 2" xfId="5918"/>
    <cellStyle name="Normal 4 4 2 2 2 4" xfId="5919"/>
    <cellStyle name="Normal 4 4 2 2 3" xfId="1985"/>
    <cellStyle name="Normal 4 4 2 2 3 2" xfId="5920"/>
    <cellStyle name="Normal 4 4 2 2 4" xfId="5921"/>
    <cellStyle name="Normal 4 4 2 2 4 2" xfId="5922"/>
    <cellStyle name="Normal 4 4 2 2 5" xfId="5923"/>
    <cellStyle name="Normal 4 4 2 3" xfId="1032"/>
    <cellStyle name="Normal 4 4 2 3 2" xfId="1986"/>
    <cellStyle name="Normal 4 4 2 3 2 2" xfId="5924"/>
    <cellStyle name="Normal 4 4 2 3 3" xfId="5925"/>
    <cellStyle name="Normal 4 4 2 3 3 2" xfId="5926"/>
    <cellStyle name="Normal 4 4 2 3 4" xfId="5927"/>
    <cellStyle name="Normal 4 4 2 4" xfId="1987"/>
    <cellStyle name="Normal 4 4 2 4 2" xfId="5928"/>
    <cellStyle name="Normal 4 4 2 5" xfId="5929"/>
    <cellStyle name="Normal 4 4 2 5 2" xfId="5930"/>
    <cellStyle name="Normal 4 4 2 6" xfId="5931"/>
    <cellStyle name="Normal 4 4 3" xfId="1033"/>
    <cellStyle name="Normal 4 4 3 2" xfId="1034"/>
    <cellStyle name="Normal 4 4 3 2 2" xfId="1035"/>
    <cellStyle name="Normal 4 4 3 2 2 2" xfId="1988"/>
    <cellStyle name="Normal 4 4 3 2 2 2 2" xfId="5932"/>
    <cellStyle name="Normal 4 4 3 2 2 3" xfId="5933"/>
    <cellStyle name="Normal 4 4 3 2 2 3 2" xfId="5934"/>
    <cellStyle name="Normal 4 4 3 2 2 4" xfId="5935"/>
    <cellStyle name="Normal 4 4 3 2 3" xfId="1989"/>
    <cellStyle name="Normal 4 4 3 2 3 2" xfId="5936"/>
    <cellStyle name="Normal 4 4 3 2 4" xfId="5937"/>
    <cellStyle name="Normal 4 4 3 2 4 2" xfId="5938"/>
    <cellStyle name="Normal 4 4 3 2 5" xfId="5939"/>
    <cellStyle name="Normal 4 4 3 3" xfId="1036"/>
    <cellStyle name="Normal 4 4 3 3 2" xfId="1990"/>
    <cellStyle name="Normal 4 4 3 3 2 2" xfId="5940"/>
    <cellStyle name="Normal 4 4 3 3 3" xfId="5941"/>
    <cellStyle name="Normal 4 4 3 3 3 2" xfId="5942"/>
    <cellStyle name="Normal 4 4 3 3 4" xfId="5943"/>
    <cellStyle name="Normal 4 4 3 4" xfId="1991"/>
    <cellStyle name="Normal 4 4 3 4 2" xfId="5944"/>
    <cellStyle name="Normal 4 4 3 5" xfId="5945"/>
    <cellStyle name="Normal 4 4 3 5 2" xfId="5946"/>
    <cellStyle name="Normal 4 4 3 6" xfId="5947"/>
    <cellStyle name="Normal 4 4 4" xfId="1037"/>
    <cellStyle name="Normal 4 4 4 2" xfId="1038"/>
    <cellStyle name="Normal 4 4 4 2 2" xfId="1039"/>
    <cellStyle name="Normal 4 4 4 2 2 2" xfId="1992"/>
    <cellStyle name="Normal 4 4 4 2 2 2 2" xfId="5948"/>
    <cellStyle name="Normal 4 4 4 2 2 3" xfId="5949"/>
    <cellStyle name="Normal 4 4 4 2 2 3 2" xfId="5950"/>
    <cellStyle name="Normal 4 4 4 2 2 4" xfId="5951"/>
    <cellStyle name="Normal 4 4 4 2 3" xfId="1993"/>
    <cellStyle name="Normal 4 4 4 2 3 2" xfId="5952"/>
    <cellStyle name="Normal 4 4 4 2 4" xfId="5953"/>
    <cellStyle name="Normal 4 4 4 2 4 2" xfId="5954"/>
    <cellStyle name="Normal 4 4 4 2 5" xfId="5955"/>
    <cellStyle name="Normal 4 4 4 3" xfId="1040"/>
    <cellStyle name="Normal 4 4 4 3 2" xfId="1994"/>
    <cellStyle name="Normal 4 4 4 3 2 2" xfId="5956"/>
    <cellStyle name="Normal 4 4 4 3 3" xfId="5957"/>
    <cellStyle name="Normal 4 4 4 3 3 2" xfId="5958"/>
    <cellStyle name="Normal 4 4 4 3 4" xfId="5959"/>
    <cellStyle name="Normal 4 4 4 4" xfId="1995"/>
    <cellStyle name="Normal 4 4 4 4 2" xfId="5960"/>
    <cellStyle name="Normal 4 4 4 5" xfId="5961"/>
    <cellStyle name="Normal 4 4 4 5 2" xfId="5962"/>
    <cellStyle name="Normal 4 4 4 6" xfId="5963"/>
    <cellStyle name="Normal 4 4 5" xfId="1041"/>
    <cellStyle name="Normal 4 4 5 2" xfId="1042"/>
    <cellStyle name="Normal 4 4 5 2 2" xfId="1043"/>
    <cellStyle name="Normal 4 4 5 2 2 2" xfId="1996"/>
    <cellStyle name="Normal 4 4 5 2 2 2 2" xfId="5964"/>
    <cellStyle name="Normal 4 4 5 2 2 3" xfId="5965"/>
    <cellStyle name="Normal 4 4 5 2 2 3 2" xfId="5966"/>
    <cellStyle name="Normal 4 4 5 2 2 4" xfId="5967"/>
    <cellStyle name="Normal 4 4 5 2 3" xfId="1997"/>
    <cellStyle name="Normal 4 4 5 2 3 2" xfId="5968"/>
    <cellStyle name="Normal 4 4 5 2 4" xfId="5969"/>
    <cellStyle name="Normal 4 4 5 2 4 2" xfId="5970"/>
    <cellStyle name="Normal 4 4 5 2 5" xfId="5971"/>
    <cellStyle name="Normal 4 4 5 3" xfId="1044"/>
    <cellStyle name="Normal 4 4 5 3 2" xfId="1998"/>
    <cellStyle name="Normal 4 4 5 3 2 2" xfId="5972"/>
    <cellStyle name="Normal 4 4 5 3 3" xfId="5973"/>
    <cellStyle name="Normal 4 4 5 3 3 2" xfId="5974"/>
    <cellStyle name="Normal 4 4 5 3 4" xfId="5975"/>
    <cellStyle name="Normal 4 4 5 4" xfId="1999"/>
    <cellStyle name="Normal 4 4 5 4 2" xfId="5976"/>
    <cellStyle name="Normal 4 4 5 5" xfId="5977"/>
    <cellStyle name="Normal 4 4 5 5 2" xfId="5978"/>
    <cellStyle name="Normal 4 4 5 6" xfId="5979"/>
    <cellStyle name="Normal 4 4 6" xfId="1045"/>
    <cellStyle name="Normal 4 4 6 2" xfId="1046"/>
    <cellStyle name="Normal 4 4 6 2 2" xfId="1047"/>
    <cellStyle name="Normal 4 4 6 2 2 2" xfId="2000"/>
    <cellStyle name="Normal 4 4 6 2 2 2 2" xfId="5980"/>
    <cellStyle name="Normal 4 4 6 2 2 3" xfId="5981"/>
    <cellStyle name="Normal 4 4 6 2 2 3 2" xfId="5982"/>
    <cellStyle name="Normal 4 4 6 2 2 4" xfId="5983"/>
    <cellStyle name="Normal 4 4 6 2 3" xfId="2001"/>
    <cellStyle name="Normal 4 4 6 2 3 2" xfId="5984"/>
    <cellStyle name="Normal 4 4 6 2 4" xfId="5985"/>
    <cellStyle name="Normal 4 4 6 2 4 2" xfId="5986"/>
    <cellStyle name="Normal 4 4 6 2 5" xfId="5987"/>
    <cellStyle name="Normal 4 4 6 3" xfId="1048"/>
    <cellStyle name="Normal 4 4 6 3 2" xfId="2002"/>
    <cellStyle name="Normal 4 4 6 3 2 2" xfId="5988"/>
    <cellStyle name="Normal 4 4 6 3 3" xfId="5989"/>
    <cellStyle name="Normal 4 4 6 3 3 2" xfId="5990"/>
    <cellStyle name="Normal 4 4 6 3 4" xfId="5991"/>
    <cellStyle name="Normal 4 4 6 4" xfId="2003"/>
    <cellStyle name="Normal 4 4 6 4 2" xfId="5992"/>
    <cellStyle name="Normal 4 4 6 5" xfId="5993"/>
    <cellStyle name="Normal 4 4 6 5 2" xfId="5994"/>
    <cellStyle name="Normal 4 4 6 6" xfId="5995"/>
    <cellStyle name="Normal 4 4 7" xfId="1049"/>
    <cellStyle name="Normal 4 4 7 2" xfId="1050"/>
    <cellStyle name="Normal 4 4 7 2 2" xfId="1051"/>
    <cellStyle name="Normal 4 4 7 2 2 2" xfId="2004"/>
    <cellStyle name="Normal 4 4 7 2 2 2 2" xfId="5996"/>
    <cellStyle name="Normal 4 4 7 2 2 3" xfId="5997"/>
    <cellStyle name="Normal 4 4 7 2 2 3 2" xfId="5998"/>
    <cellStyle name="Normal 4 4 7 2 2 4" xfId="5999"/>
    <cellStyle name="Normal 4 4 7 2 3" xfId="2005"/>
    <cellStyle name="Normal 4 4 7 2 3 2" xfId="6000"/>
    <cellStyle name="Normal 4 4 7 2 4" xfId="6001"/>
    <cellStyle name="Normal 4 4 7 2 4 2" xfId="6002"/>
    <cellStyle name="Normal 4 4 7 2 5" xfId="6003"/>
    <cellStyle name="Normal 4 4 7 3" xfId="1052"/>
    <cellStyle name="Normal 4 4 7 3 2" xfId="2006"/>
    <cellStyle name="Normal 4 4 7 3 2 2" xfId="6004"/>
    <cellStyle name="Normal 4 4 7 3 3" xfId="6005"/>
    <cellStyle name="Normal 4 4 7 3 3 2" xfId="6006"/>
    <cellStyle name="Normal 4 4 7 3 4" xfId="6007"/>
    <cellStyle name="Normal 4 4 7 4" xfId="2007"/>
    <cellStyle name="Normal 4 4 7 4 2" xfId="6008"/>
    <cellStyle name="Normal 4 4 7 5" xfId="6009"/>
    <cellStyle name="Normal 4 4 7 5 2" xfId="6010"/>
    <cellStyle name="Normal 4 4 7 6" xfId="6011"/>
    <cellStyle name="Normal 4 4 8" xfId="1053"/>
    <cellStyle name="Normal 4 4 8 2" xfId="1054"/>
    <cellStyle name="Normal 4 4 8 2 2" xfId="2008"/>
    <cellStyle name="Normal 4 4 8 2 2 2" xfId="6012"/>
    <cellStyle name="Normal 4 4 8 2 3" xfId="6013"/>
    <cellStyle name="Normal 4 4 8 2 3 2" xfId="6014"/>
    <cellStyle name="Normal 4 4 8 2 4" xfId="6015"/>
    <cellStyle name="Normal 4 4 8 3" xfId="2009"/>
    <cellStyle name="Normal 4 4 8 3 2" xfId="6016"/>
    <cellStyle name="Normal 4 4 8 4" xfId="6017"/>
    <cellStyle name="Normal 4 4 8 4 2" xfId="6018"/>
    <cellStyle name="Normal 4 4 8 5" xfId="6019"/>
    <cellStyle name="Normal 4 4 9" xfId="1055"/>
    <cellStyle name="Normal 4 4 9 2" xfId="2010"/>
    <cellStyle name="Normal 4 4 9 2 2" xfId="6020"/>
    <cellStyle name="Normal 4 4 9 3" xfId="6021"/>
    <cellStyle name="Normal 4 4 9 3 2" xfId="6022"/>
    <cellStyle name="Normal 4 4 9 4" xfId="6023"/>
    <cellStyle name="Normal 4 5" xfId="254"/>
    <cellStyle name="Normal 4 6" xfId="1056"/>
    <cellStyle name="Normal 4_Evolución de becas SEP-UAM-PRONABES" xfId="1057"/>
    <cellStyle name="Normal 40" xfId="1058"/>
    <cellStyle name="Normal 40 2" xfId="1059"/>
    <cellStyle name="Normal 40 2 2" xfId="2011"/>
    <cellStyle name="Normal 40 2 2 2" xfId="6024"/>
    <cellStyle name="Normal 40 2 3" xfId="6025"/>
    <cellStyle name="Normal 40 2 3 2" xfId="6026"/>
    <cellStyle name="Normal 40 2 4" xfId="6027"/>
    <cellStyle name="Normal 40 3" xfId="2012"/>
    <cellStyle name="Normal 40 3 2" xfId="6028"/>
    <cellStyle name="Normal 40 4" xfId="6029"/>
    <cellStyle name="Normal 40 4 2" xfId="6030"/>
    <cellStyle name="Normal 40 5" xfId="6031"/>
    <cellStyle name="Normal 41" xfId="2013"/>
    <cellStyle name="Normal 41 2" xfId="2014"/>
    <cellStyle name="Normal 41 3" xfId="6032"/>
    <cellStyle name="Normal 41 4" xfId="6033"/>
    <cellStyle name="Normal 41 5" xfId="6034"/>
    <cellStyle name="Normal 41 6" xfId="6035"/>
    <cellStyle name="Normal 41 7" xfId="6036"/>
    <cellStyle name="Normal 42" xfId="2015"/>
    <cellStyle name="Normal 42 2" xfId="6037"/>
    <cellStyle name="Normal 42 3" xfId="6038"/>
    <cellStyle name="Normal 43" xfId="2016"/>
    <cellStyle name="Normal 43 2" xfId="2312"/>
    <cellStyle name="Normal 43 3" xfId="6039"/>
    <cellStyle name="Normal 44" xfId="2017"/>
    <cellStyle name="Normal 44 2" xfId="6040"/>
    <cellStyle name="Normal 44 2 2" xfId="6041"/>
    <cellStyle name="Normal 44 2 2 2" xfId="6042"/>
    <cellStyle name="Normal 44 2 2 3" xfId="6043"/>
    <cellStyle name="Normal 44 2 3" xfId="6044"/>
    <cellStyle name="Normal 44 3" xfId="6045"/>
    <cellStyle name="Normal 45" xfId="2018"/>
    <cellStyle name="Normal 45 2" xfId="6046"/>
    <cellStyle name="Normal 45 3" xfId="6047"/>
    <cellStyle name="Normal 45 4" xfId="6048"/>
    <cellStyle name="Normal 46" xfId="2019"/>
    <cellStyle name="Normal 46 2" xfId="6049"/>
    <cellStyle name="Normal 46 3" xfId="6050"/>
    <cellStyle name="Normal 46 3 2" xfId="6051"/>
    <cellStyle name="Normal 47" xfId="2020"/>
    <cellStyle name="Normal 48" xfId="2021"/>
    <cellStyle name="Normal 49" xfId="2022"/>
    <cellStyle name="Normal 5" xfId="174"/>
    <cellStyle name="Normal 5 2" xfId="175"/>
    <cellStyle name="Normal 5 3" xfId="176"/>
    <cellStyle name="Normal 5_Evolución de becas SEP-UAM-PRONABES" xfId="1060"/>
    <cellStyle name="Normal 50" xfId="2023"/>
    <cellStyle name="Normal 50 2" xfId="6052"/>
    <cellStyle name="Normal 51" xfId="2024"/>
    <cellStyle name="Normal 52" xfId="2025"/>
    <cellStyle name="Normal 53" xfId="2026"/>
    <cellStyle name="Normal 54" xfId="2027"/>
    <cellStyle name="Normal 54 2" xfId="6053"/>
    <cellStyle name="Normal 55" xfId="2028"/>
    <cellStyle name="Normal 56" xfId="2029"/>
    <cellStyle name="Normal 56 2" xfId="6054"/>
    <cellStyle name="Normal 57" xfId="2030"/>
    <cellStyle name="Normal 58" xfId="2031"/>
    <cellStyle name="Normal 58 2" xfId="6055"/>
    <cellStyle name="Normal 59" xfId="2032"/>
    <cellStyle name="Normal 6" xfId="177"/>
    <cellStyle name="Normal 6 2" xfId="178"/>
    <cellStyle name="Normal 6 2 2" xfId="179"/>
    <cellStyle name="Normal 6 2 2 2" xfId="1061"/>
    <cellStyle name="Normal 6 2 2 2 2" xfId="6056"/>
    <cellStyle name="Normal 6 2 2 3" xfId="6057"/>
    <cellStyle name="Normal 6 2 3" xfId="1062"/>
    <cellStyle name="Normal 6 2 3 2" xfId="6058"/>
    <cellStyle name="Normal 6 2 4" xfId="6059"/>
    <cellStyle name="Normal 6 2_ARTURO SSMC110113xls" xfId="1063"/>
    <cellStyle name="Normal 6 3" xfId="180"/>
    <cellStyle name="Normal 6 3 2" xfId="181"/>
    <cellStyle name="Normal 6 3 2 2" xfId="1064"/>
    <cellStyle name="Normal 6 3 2 2 2" xfId="6060"/>
    <cellStyle name="Normal 6 3 2 3" xfId="6061"/>
    <cellStyle name="Normal 6 3 3" xfId="1065"/>
    <cellStyle name="Normal 6 3 3 2" xfId="6062"/>
    <cellStyle name="Normal 6 3 4" xfId="6063"/>
    <cellStyle name="Normal 6 3_ARTURO SSMC110113xls" xfId="1066"/>
    <cellStyle name="Normal 6 4" xfId="182"/>
    <cellStyle name="Normal 6 4 2" xfId="1067"/>
    <cellStyle name="Normal 6 4 2 2" xfId="6064"/>
    <cellStyle name="Normal 6 4 3" xfId="6065"/>
    <cellStyle name="Normal 6 5" xfId="1068"/>
    <cellStyle name="Normal 6 5 2" xfId="6066"/>
    <cellStyle name="Normal 6 6" xfId="6067"/>
    <cellStyle name="Normal 6_ARTURO SSMC110113xls" xfId="1069"/>
    <cellStyle name="Normal 60" xfId="2033"/>
    <cellStyle name="Normal 60 2" xfId="6068"/>
    <cellStyle name="Normal 61" xfId="2034"/>
    <cellStyle name="Normal 62" xfId="2035"/>
    <cellStyle name="Normal 63" xfId="2036"/>
    <cellStyle name="Normal 63 2" xfId="6069"/>
    <cellStyle name="Normal 64" xfId="2037"/>
    <cellStyle name="Normal 65" xfId="2038"/>
    <cellStyle name="Normal 65 2" xfId="6070"/>
    <cellStyle name="Normal 66" xfId="2039"/>
    <cellStyle name="Normal 67" xfId="2040"/>
    <cellStyle name="Normal 67 2" xfId="6071"/>
    <cellStyle name="Normal 68" xfId="2041"/>
    <cellStyle name="Normal 69" xfId="2042"/>
    <cellStyle name="Normal 7" xfId="183"/>
    <cellStyle name="Normal 7 10" xfId="1070"/>
    <cellStyle name="Normal 7 10 2" xfId="2043"/>
    <cellStyle name="Normal 7 10 2 2" xfId="6072"/>
    <cellStyle name="Normal 7 10 3" xfId="6073"/>
    <cellStyle name="Normal 7 10 3 2" xfId="6074"/>
    <cellStyle name="Normal 7 10 4" xfId="6075"/>
    <cellStyle name="Normal 7 11" xfId="2044"/>
    <cellStyle name="Normal 7 11 2" xfId="6076"/>
    <cellStyle name="Normal 7 12" xfId="6077"/>
    <cellStyle name="Normal 7 12 2" xfId="6078"/>
    <cellStyle name="Normal 7 13" xfId="6079"/>
    <cellStyle name="Normal 7 2" xfId="184"/>
    <cellStyle name="Normal 7 2 10" xfId="2045"/>
    <cellStyle name="Normal 7 2 10 2" xfId="6080"/>
    <cellStyle name="Normal 7 2 11" xfId="6081"/>
    <cellStyle name="Normal 7 2 11 2" xfId="6082"/>
    <cellStyle name="Normal 7 2 12" xfId="6083"/>
    <cellStyle name="Normal 7 2 2" xfId="1071"/>
    <cellStyle name="Normal 7 2 2 2" xfId="1072"/>
    <cellStyle name="Normal 7 2 2 2 2" xfId="1073"/>
    <cellStyle name="Normal 7 2 2 2 2 2" xfId="2046"/>
    <cellStyle name="Normal 7 2 2 2 2 2 2" xfId="6084"/>
    <cellStyle name="Normal 7 2 2 2 2 3" xfId="6085"/>
    <cellStyle name="Normal 7 2 2 2 2 3 2" xfId="6086"/>
    <cellStyle name="Normal 7 2 2 2 2 4" xfId="6087"/>
    <cellStyle name="Normal 7 2 2 2 3" xfId="2047"/>
    <cellStyle name="Normal 7 2 2 2 3 2" xfId="6088"/>
    <cellStyle name="Normal 7 2 2 2 4" xfId="6089"/>
    <cellStyle name="Normal 7 2 2 2 4 2" xfId="6090"/>
    <cellStyle name="Normal 7 2 2 2 5" xfId="6091"/>
    <cellStyle name="Normal 7 2 2 3" xfId="1074"/>
    <cellStyle name="Normal 7 2 2 3 2" xfId="2048"/>
    <cellStyle name="Normal 7 2 2 3 2 2" xfId="6092"/>
    <cellStyle name="Normal 7 2 2 3 3" xfId="6093"/>
    <cellStyle name="Normal 7 2 2 3 3 2" xfId="6094"/>
    <cellStyle name="Normal 7 2 2 3 4" xfId="6095"/>
    <cellStyle name="Normal 7 2 2 4" xfId="2049"/>
    <cellStyle name="Normal 7 2 2 4 2" xfId="6096"/>
    <cellStyle name="Normal 7 2 2 5" xfId="6097"/>
    <cellStyle name="Normal 7 2 2 5 2" xfId="6098"/>
    <cellStyle name="Normal 7 2 2 6" xfId="6099"/>
    <cellStyle name="Normal 7 2 3" xfId="1075"/>
    <cellStyle name="Normal 7 2 3 2" xfId="1076"/>
    <cellStyle name="Normal 7 2 3 2 2" xfId="1077"/>
    <cellStyle name="Normal 7 2 3 2 2 2" xfId="2050"/>
    <cellStyle name="Normal 7 2 3 2 2 2 2" xfId="6100"/>
    <cellStyle name="Normal 7 2 3 2 2 3" xfId="6101"/>
    <cellStyle name="Normal 7 2 3 2 2 3 2" xfId="6102"/>
    <cellStyle name="Normal 7 2 3 2 2 4" xfId="6103"/>
    <cellStyle name="Normal 7 2 3 2 3" xfId="2051"/>
    <cellStyle name="Normal 7 2 3 2 3 2" xfId="6104"/>
    <cellStyle name="Normal 7 2 3 2 4" xfId="6105"/>
    <cellStyle name="Normal 7 2 3 2 4 2" xfId="6106"/>
    <cellStyle name="Normal 7 2 3 2 5" xfId="6107"/>
    <cellStyle name="Normal 7 2 3 3" xfId="1078"/>
    <cellStyle name="Normal 7 2 3 3 2" xfId="2052"/>
    <cellStyle name="Normal 7 2 3 3 2 2" xfId="6108"/>
    <cellStyle name="Normal 7 2 3 3 3" xfId="6109"/>
    <cellStyle name="Normal 7 2 3 3 3 2" xfId="6110"/>
    <cellStyle name="Normal 7 2 3 3 4" xfId="6111"/>
    <cellStyle name="Normal 7 2 3 4" xfId="2053"/>
    <cellStyle name="Normal 7 2 3 4 2" xfId="6112"/>
    <cellStyle name="Normal 7 2 3 5" xfId="6113"/>
    <cellStyle name="Normal 7 2 3 5 2" xfId="6114"/>
    <cellStyle name="Normal 7 2 3 6" xfId="6115"/>
    <cellStyle name="Normal 7 2 4" xfId="1079"/>
    <cellStyle name="Normal 7 2 4 2" xfId="1080"/>
    <cellStyle name="Normal 7 2 4 2 2" xfId="1081"/>
    <cellStyle name="Normal 7 2 4 2 2 2" xfId="2054"/>
    <cellStyle name="Normal 7 2 4 2 2 2 2" xfId="6116"/>
    <cellStyle name="Normal 7 2 4 2 2 3" xfId="6117"/>
    <cellStyle name="Normal 7 2 4 2 2 3 2" xfId="6118"/>
    <cellStyle name="Normal 7 2 4 2 2 4" xfId="6119"/>
    <cellStyle name="Normal 7 2 4 2 3" xfId="2055"/>
    <cellStyle name="Normal 7 2 4 2 3 2" xfId="6120"/>
    <cellStyle name="Normal 7 2 4 2 4" xfId="6121"/>
    <cellStyle name="Normal 7 2 4 2 4 2" xfId="6122"/>
    <cellStyle name="Normal 7 2 4 2 5" xfId="6123"/>
    <cellStyle name="Normal 7 2 4 3" xfId="1082"/>
    <cellStyle name="Normal 7 2 4 3 2" xfId="2056"/>
    <cellStyle name="Normal 7 2 4 3 2 2" xfId="6124"/>
    <cellStyle name="Normal 7 2 4 3 3" xfId="6125"/>
    <cellStyle name="Normal 7 2 4 3 3 2" xfId="6126"/>
    <cellStyle name="Normal 7 2 4 3 4" xfId="6127"/>
    <cellStyle name="Normal 7 2 4 4" xfId="2057"/>
    <cellStyle name="Normal 7 2 4 4 2" xfId="6128"/>
    <cellStyle name="Normal 7 2 4 5" xfId="6129"/>
    <cellStyle name="Normal 7 2 4 5 2" xfId="6130"/>
    <cellStyle name="Normal 7 2 4 6" xfId="6131"/>
    <cellStyle name="Normal 7 2 5" xfId="1083"/>
    <cellStyle name="Normal 7 2 5 2" xfId="1084"/>
    <cellStyle name="Normal 7 2 5 2 2" xfId="1085"/>
    <cellStyle name="Normal 7 2 5 2 2 2" xfId="2058"/>
    <cellStyle name="Normal 7 2 5 2 2 2 2" xfId="6132"/>
    <cellStyle name="Normal 7 2 5 2 2 3" xfId="6133"/>
    <cellStyle name="Normal 7 2 5 2 2 3 2" xfId="6134"/>
    <cellStyle name="Normal 7 2 5 2 2 4" xfId="6135"/>
    <cellStyle name="Normal 7 2 5 2 3" xfId="2059"/>
    <cellStyle name="Normal 7 2 5 2 3 2" xfId="6136"/>
    <cellStyle name="Normal 7 2 5 2 4" xfId="6137"/>
    <cellStyle name="Normal 7 2 5 2 4 2" xfId="6138"/>
    <cellStyle name="Normal 7 2 5 2 5" xfId="6139"/>
    <cellStyle name="Normal 7 2 5 3" xfId="1086"/>
    <cellStyle name="Normal 7 2 5 3 2" xfId="2060"/>
    <cellStyle name="Normal 7 2 5 3 2 2" xfId="6140"/>
    <cellStyle name="Normal 7 2 5 3 3" xfId="6141"/>
    <cellStyle name="Normal 7 2 5 3 3 2" xfId="6142"/>
    <cellStyle name="Normal 7 2 5 3 4" xfId="6143"/>
    <cellStyle name="Normal 7 2 5 4" xfId="2061"/>
    <cellStyle name="Normal 7 2 5 4 2" xfId="6144"/>
    <cellStyle name="Normal 7 2 5 5" xfId="6145"/>
    <cellStyle name="Normal 7 2 5 5 2" xfId="6146"/>
    <cellStyle name="Normal 7 2 5 6" xfId="6147"/>
    <cellStyle name="Normal 7 2 6" xfId="1087"/>
    <cellStyle name="Normal 7 2 6 2" xfId="1088"/>
    <cellStyle name="Normal 7 2 6 2 2" xfId="1089"/>
    <cellStyle name="Normal 7 2 6 2 2 2" xfId="2062"/>
    <cellStyle name="Normal 7 2 6 2 2 2 2" xfId="6148"/>
    <cellStyle name="Normal 7 2 6 2 2 3" xfId="6149"/>
    <cellStyle name="Normal 7 2 6 2 2 3 2" xfId="6150"/>
    <cellStyle name="Normal 7 2 6 2 2 4" xfId="6151"/>
    <cellStyle name="Normal 7 2 6 2 3" xfId="2063"/>
    <cellStyle name="Normal 7 2 6 2 3 2" xfId="6152"/>
    <cellStyle name="Normal 7 2 6 2 4" xfId="6153"/>
    <cellStyle name="Normal 7 2 6 2 4 2" xfId="6154"/>
    <cellStyle name="Normal 7 2 6 2 5" xfId="6155"/>
    <cellStyle name="Normal 7 2 6 3" xfId="1090"/>
    <cellStyle name="Normal 7 2 6 3 2" xfId="2064"/>
    <cellStyle name="Normal 7 2 6 3 2 2" xfId="6156"/>
    <cellStyle name="Normal 7 2 6 3 3" xfId="6157"/>
    <cellStyle name="Normal 7 2 6 3 3 2" xfId="6158"/>
    <cellStyle name="Normal 7 2 6 3 4" xfId="6159"/>
    <cellStyle name="Normal 7 2 6 4" xfId="2065"/>
    <cellStyle name="Normal 7 2 6 4 2" xfId="6160"/>
    <cellStyle name="Normal 7 2 6 5" xfId="6161"/>
    <cellStyle name="Normal 7 2 6 5 2" xfId="6162"/>
    <cellStyle name="Normal 7 2 6 6" xfId="6163"/>
    <cellStyle name="Normal 7 2 7" xfId="1091"/>
    <cellStyle name="Normal 7 2 7 2" xfId="1092"/>
    <cellStyle name="Normal 7 2 7 2 2" xfId="1093"/>
    <cellStyle name="Normal 7 2 7 2 2 2" xfId="2066"/>
    <cellStyle name="Normal 7 2 7 2 2 2 2" xfId="6164"/>
    <cellStyle name="Normal 7 2 7 2 2 3" xfId="6165"/>
    <cellStyle name="Normal 7 2 7 2 2 3 2" xfId="6166"/>
    <cellStyle name="Normal 7 2 7 2 2 4" xfId="6167"/>
    <cellStyle name="Normal 7 2 7 2 3" xfId="2067"/>
    <cellStyle name="Normal 7 2 7 2 3 2" xfId="6168"/>
    <cellStyle name="Normal 7 2 7 2 4" xfId="6169"/>
    <cellStyle name="Normal 7 2 7 2 4 2" xfId="6170"/>
    <cellStyle name="Normal 7 2 7 2 5" xfId="6171"/>
    <cellStyle name="Normal 7 2 7 3" xfId="1094"/>
    <cellStyle name="Normal 7 2 7 3 2" xfId="2068"/>
    <cellStyle name="Normal 7 2 7 3 2 2" xfId="6172"/>
    <cellStyle name="Normal 7 2 7 3 3" xfId="6173"/>
    <cellStyle name="Normal 7 2 7 3 3 2" xfId="6174"/>
    <cellStyle name="Normal 7 2 7 3 4" xfId="6175"/>
    <cellStyle name="Normal 7 2 7 4" xfId="2069"/>
    <cellStyle name="Normal 7 2 7 4 2" xfId="6176"/>
    <cellStyle name="Normal 7 2 7 5" xfId="6177"/>
    <cellStyle name="Normal 7 2 7 5 2" xfId="6178"/>
    <cellStyle name="Normal 7 2 7 6" xfId="6179"/>
    <cellStyle name="Normal 7 2 8" xfId="1095"/>
    <cellStyle name="Normal 7 2 8 2" xfId="1096"/>
    <cellStyle name="Normal 7 2 8 2 2" xfId="2070"/>
    <cellStyle name="Normal 7 2 8 2 2 2" xfId="6180"/>
    <cellStyle name="Normal 7 2 8 2 3" xfId="6181"/>
    <cellStyle name="Normal 7 2 8 2 3 2" xfId="6182"/>
    <cellStyle name="Normal 7 2 8 2 4" xfId="6183"/>
    <cellStyle name="Normal 7 2 8 3" xfId="2071"/>
    <cellStyle name="Normal 7 2 8 3 2" xfId="6184"/>
    <cellStyle name="Normal 7 2 8 4" xfId="6185"/>
    <cellStyle name="Normal 7 2 8 4 2" xfId="6186"/>
    <cellStyle name="Normal 7 2 8 5" xfId="6187"/>
    <cellStyle name="Normal 7 2 9" xfId="1097"/>
    <cellStyle name="Normal 7 2 9 2" xfId="2072"/>
    <cellStyle name="Normal 7 2 9 2 2" xfId="6188"/>
    <cellStyle name="Normal 7 2 9 3" xfId="6189"/>
    <cellStyle name="Normal 7 2 9 3 2" xfId="6190"/>
    <cellStyle name="Normal 7 2 9 4" xfId="6191"/>
    <cellStyle name="Normal 7 3" xfId="1098"/>
    <cellStyle name="Normal 7 3 2" xfId="1099"/>
    <cellStyle name="Normal 7 3 2 2" xfId="1100"/>
    <cellStyle name="Normal 7 3 2 2 2" xfId="2073"/>
    <cellStyle name="Normal 7 3 2 2 2 2" xfId="6192"/>
    <cellStyle name="Normal 7 3 2 2 3" xfId="6193"/>
    <cellStyle name="Normal 7 3 2 2 3 2" xfId="6194"/>
    <cellStyle name="Normal 7 3 2 2 4" xfId="6195"/>
    <cellStyle name="Normal 7 3 2 3" xfId="2074"/>
    <cellStyle name="Normal 7 3 2 3 2" xfId="6196"/>
    <cellStyle name="Normal 7 3 2 4" xfId="6197"/>
    <cellStyle name="Normal 7 3 2 4 2" xfId="6198"/>
    <cellStyle name="Normal 7 3 2 5" xfId="6199"/>
    <cellStyle name="Normal 7 3 3" xfId="1101"/>
    <cellStyle name="Normal 7 3 3 2" xfId="2075"/>
    <cellStyle name="Normal 7 3 3 2 2" xfId="6200"/>
    <cellStyle name="Normal 7 3 3 3" xfId="6201"/>
    <cellStyle name="Normal 7 3 3 3 2" xfId="6202"/>
    <cellStyle name="Normal 7 3 3 4" xfId="6203"/>
    <cellStyle name="Normal 7 3 4" xfId="2076"/>
    <cellStyle name="Normal 7 3 4 2" xfId="6204"/>
    <cellStyle name="Normal 7 3 5" xfId="6205"/>
    <cellStyle name="Normal 7 3 5 2" xfId="6206"/>
    <cellStyle name="Normal 7 3 6" xfId="6207"/>
    <cellStyle name="Normal 7 4" xfId="1102"/>
    <cellStyle name="Normal 7 4 2" xfId="1103"/>
    <cellStyle name="Normal 7 4 2 2" xfId="1104"/>
    <cellStyle name="Normal 7 4 2 2 2" xfId="2077"/>
    <cellStyle name="Normal 7 4 2 2 2 2" xfId="6208"/>
    <cellStyle name="Normal 7 4 2 2 3" xfId="6209"/>
    <cellStyle name="Normal 7 4 2 2 3 2" xfId="6210"/>
    <cellStyle name="Normal 7 4 2 2 4" xfId="6211"/>
    <cellStyle name="Normal 7 4 2 3" xfId="2078"/>
    <cellStyle name="Normal 7 4 2 3 2" xfId="6212"/>
    <cellStyle name="Normal 7 4 2 4" xfId="6213"/>
    <cellStyle name="Normal 7 4 2 4 2" xfId="6214"/>
    <cellStyle name="Normal 7 4 2 5" xfId="6215"/>
    <cellStyle name="Normal 7 4 3" xfId="1105"/>
    <cellStyle name="Normal 7 4 3 2" xfId="2079"/>
    <cellStyle name="Normal 7 4 3 2 2" xfId="6216"/>
    <cellStyle name="Normal 7 4 3 3" xfId="6217"/>
    <cellStyle name="Normal 7 4 3 3 2" xfId="6218"/>
    <cellStyle name="Normal 7 4 3 4" xfId="6219"/>
    <cellStyle name="Normal 7 4 4" xfId="2080"/>
    <cellStyle name="Normal 7 4 4 2" xfId="6220"/>
    <cellStyle name="Normal 7 4 5" xfId="6221"/>
    <cellStyle name="Normal 7 4 5 2" xfId="6222"/>
    <cellStyle name="Normal 7 4 6" xfId="6223"/>
    <cellStyle name="Normal 7 5" xfId="1106"/>
    <cellStyle name="Normal 7 5 2" xfId="1107"/>
    <cellStyle name="Normal 7 5 2 2" xfId="1108"/>
    <cellStyle name="Normal 7 5 2 2 2" xfId="2081"/>
    <cellStyle name="Normal 7 5 2 2 2 2" xfId="6224"/>
    <cellStyle name="Normal 7 5 2 2 3" xfId="6225"/>
    <cellStyle name="Normal 7 5 2 2 3 2" xfId="6226"/>
    <cellStyle name="Normal 7 5 2 2 4" xfId="6227"/>
    <cellStyle name="Normal 7 5 2 3" xfId="2082"/>
    <cellStyle name="Normal 7 5 2 3 2" xfId="6228"/>
    <cellStyle name="Normal 7 5 2 4" xfId="6229"/>
    <cellStyle name="Normal 7 5 2 4 2" xfId="6230"/>
    <cellStyle name="Normal 7 5 2 5" xfId="6231"/>
    <cellStyle name="Normal 7 5 3" xfId="1109"/>
    <cellStyle name="Normal 7 5 3 2" xfId="2083"/>
    <cellStyle name="Normal 7 5 3 2 2" xfId="6232"/>
    <cellStyle name="Normal 7 5 3 3" xfId="6233"/>
    <cellStyle name="Normal 7 5 3 3 2" xfId="6234"/>
    <cellStyle name="Normal 7 5 3 4" xfId="6235"/>
    <cellStyle name="Normal 7 5 4" xfId="2084"/>
    <cellStyle name="Normal 7 5 4 2" xfId="6236"/>
    <cellStyle name="Normal 7 5 5" xfId="6237"/>
    <cellStyle name="Normal 7 5 5 2" xfId="6238"/>
    <cellStyle name="Normal 7 5 6" xfId="6239"/>
    <cellStyle name="Normal 7 6" xfId="1110"/>
    <cellStyle name="Normal 7 6 2" xfId="1111"/>
    <cellStyle name="Normal 7 6 2 2" xfId="1112"/>
    <cellStyle name="Normal 7 6 2 2 2" xfId="2085"/>
    <cellStyle name="Normal 7 6 2 2 2 2" xfId="6240"/>
    <cellStyle name="Normal 7 6 2 2 3" xfId="6241"/>
    <cellStyle name="Normal 7 6 2 2 3 2" xfId="6242"/>
    <cellStyle name="Normal 7 6 2 2 4" xfId="6243"/>
    <cellStyle name="Normal 7 6 2 3" xfId="2086"/>
    <cellStyle name="Normal 7 6 2 3 2" xfId="6244"/>
    <cellStyle name="Normal 7 6 2 4" xfId="6245"/>
    <cellStyle name="Normal 7 6 2 4 2" xfId="6246"/>
    <cellStyle name="Normal 7 6 2 5" xfId="6247"/>
    <cellStyle name="Normal 7 6 3" xfId="1113"/>
    <cellStyle name="Normal 7 6 3 2" xfId="2087"/>
    <cellStyle name="Normal 7 6 3 2 2" xfId="6248"/>
    <cellStyle name="Normal 7 6 3 3" xfId="6249"/>
    <cellStyle name="Normal 7 6 3 3 2" xfId="6250"/>
    <cellStyle name="Normal 7 6 3 4" xfId="6251"/>
    <cellStyle name="Normal 7 6 4" xfId="2088"/>
    <cellStyle name="Normal 7 6 4 2" xfId="6252"/>
    <cellStyle name="Normal 7 6 5" xfId="6253"/>
    <cellStyle name="Normal 7 6 5 2" xfId="6254"/>
    <cellStyle name="Normal 7 6 6" xfId="6255"/>
    <cellStyle name="Normal 7 7" xfId="1114"/>
    <cellStyle name="Normal 7 7 2" xfId="1115"/>
    <cellStyle name="Normal 7 7 2 2" xfId="1116"/>
    <cellStyle name="Normal 7 7 2 2 2" xfId="2089"/>
    <cellStyle name="Normal 7 7 2 2 2 2" xfId="6256"/>
    <cellStyle name="Normal 7 7 2 2 3" xfId="6257"/>
    <cellStyle name="Normal 7 7 2 2 3 2" xfId="6258"/>
    <cellStyle name="Normal 7 7 2 2 4" xfId="6259"/>
    <cellStyle name="Normal 7 7 2 3" xfId="2090"/>
    <cellStyle name="Normal 7 7 2 3 2" xfId="6260"/>
    <cellStyle name="Normal 7 7 2 4" xfId="6261"/>
    <cellStyle name="Normal 7 7 2 4 2" xfId="6262"/>
    <cellStyle name="Normal 7 7 2 5" xfId="6263"/>
    <cellStyle name="Normal 7 7 3" xfId="1117"/>
    <cellStyle name="Normal 7 7 3 2" xfId="2091"/>
    <cellStyle name="Normal 7 7 3 2 2" xfId="6264"/>
    <cellStyle name="Normal 7 7 3 3" xfId="6265"/>
    <cellStyle name="Normal 7 7 3 3 2" xfId="6266"/>
    <cellStyle name="Normal 7 7 3 4" xfId="6267"/>
    <cellStyle name="Normal 7 7 4" xfId="2092"/>
    <cellStyle name="Normal 7 7 4 2" xfId="6268"/>
    <cellStyle name="Normal 7 7 5" xfId="6269"/>
    <cellStyle name="Normal 7 7 5 2" xfId="6270"/>
    <cellStyle name="Normal 7 7 6" xfId="6271"/>
    <cellStyle name="Normal 7 8" xfId="1118"/>
    <cellStyle name="Normal 7 8 2" xfId="1119"/>
    <cellStyle name="Normal 7 8 2 2" xfId="1120"/>
    <cellStyle name="Normal 7 8 2 2 2" xfId="2093"/>
    <cellStyle name="Normal 7 8 2 2 2 2" xfId="6272"/>
    <cellStyle name="Normal 7 8 2 2 3" xfId="6273"/>
    <cellStyle name="Normal 7 8 2 2 3 2" xfId="6274"/>
    <cellStyle name="Normal 7 8 2 2 4" xfId="6275"/>
    <cellStyle name="Normal 7 8 2 3" xfId="2094"/>
    <cellStyle name="Normal 7 8 2 3 2" xfId="6276"/>
    <cellStyle name="Normal 7 8 2 4" xfId="6277"/>
    <cellStyle name="Normal 7 8 2 4 2" xfId="6278"/>
    <cellStyle name="Normal 7 8 2 5" xfId="6279"/>
    <cellStyle name="Normal 7 8 3" xfId="1121"/>
    <cellStyle name="Normal 7 8 3 2" xfId="2095"/>
    <cellStyle name="Normal 7 8 3 2 2" xfId="6280"/>
    <cellStyle name="Normal 7 8 3 3" xfId="6281"/>
    <cellStyle name="Normal 7 8 3 3 2" xfId="6282"/>
    <cellStyle name="Normal 7 8 3 4" xfId="6283"/>
    <cellStyle name="Normal 7 8 4" xfId="2096"/>
    <cellStyle name="Normal 7 8 4 2" xfId="6284"/>
    <cellStyle name="Normal 7 8 5" xfId="6285"/>
    <cellStyle name="Normal 7 8 5 2" xfId="6286"/>
    <cellStyle name="Normal 7 8 6" xfId="6287"/>
    <cellStyle name="Normal 7 9" xfId="1122"/>
    <cellStyle name="Normal 7 9 2" xfId="1123"/>
    <cellStyle name="Normal 7 9 2 2" xfId="2097"/>
    <cellStyle name="Normal 7 9 2 2 2" xfId="6288"/>
    <cellStyle name="Normal 7 9 2 3" xfId="6289"/>
    <cellStyle name="Normal 7 9 2 3 2" xfId="6290"/>
    <cellStyle name="Normal 7 9 2 4" xfId="6291"/>
    <cellStyle name="Normal 7 9 3" xfId="2098"/>
    <cellStyle name="Normal 7 9 3 2" xfId="6292"/>
    <cellStyle name="Normal 7 9 4" xfId="6293"/>
    <cellStyle name="Normal 7 9 4 2" xfId="6294"/>
    <cellStyle name="Normal 7 9 5" xfId="6295"/>
    <cellStyle name="Normal 7_ARTURO SSMC110113xls" xfId="1124"/>
    <cellStyle name="Normal 70" xfId="2099"/>
    <cellStyle name="Normal 71" xfId="2100"/>
    <cellStyle name="Normal 72" xfId="2101"/>
    <cellStyle name="Normal 73" xfId="2102"/>
    <cellStyle name="Normal 74" xfId="2103"/>
    <cellStyle name="Normal 75" xfId="2104"/>
    <cellStyle name="Normal 76" xfId="2105"/>
    <cellStyle name="Normal 77" xfId="2106"/>
    <cellStyle name="Normal 78" xfId="2107"/>
    <cellStyle name="Normal 79" xfId="2108"/>
    <cellStyle name="Normal 8" xfId="185"/>
    <cellStyle name="Normal 8 2" xfId="186"/>
    <cellStyle name="Normal 8 2 10" xfId="2109"/>
    <cellStyle name="Normal 8 2 10 2" xfId="6296"/>
    <cellStyle name="Normal 8 2 11" xfId="6297"/>
    <cellStyle name="Normal 8 2 11 2" xfId="6298"/>
    <cellStyle name="Normal 8 2 12" xfId="6299"/>
    <cellStyle name="Normal 8 2 2" xfId="1125"/>
    <cellStyle name="Normal 8 2 2 2" xfId="1126"/>
    <cellStyle name="Normal 8 2 2 2 2" xfId="1127"/>
    <cellStyle name="Normal 8 2 2 2 2 2" xfId="2110"/>
    <cellStyle name="Normal 8 2 2 2 2 2 2" xfId="6300"/>
    <cellStyle name="Normal 8 2 2 2 2 3" xfId="6301"/>
    <cellStyle name="Normal 8 2 2 2 2 3 2" xfId="6302"/>
    <cellStyle name="Normal 8 2 2 2 2 4" xfId="6303"/>
    <cellStyle name="Normal 8 2 2 2 3" xfId="2111"/>
    <cellStyle name="Normal 8 2 2 2 3 2" xfId="6304"/>
    <cellStyle name="Normal 8 2 2 2 4" xfId="6305"/>
    <cellStyle name="Normal 8 2 2 2 4 2" xfId="6306"/>
    <cellStyle name="Normal 8 2 2 2 5" xfId="6307"/>
    <cellStyle name="Normal 8 2 2 3" xfId="1128"/>
    <cellStyle name="Normal 8 2 2 3 2" xfId="2112"/>
    <cellStyle name="Normal 8 2 2 3 2 2" xfId="6308"/>
    <cellStyle name="Normal 8 2 2 3 3" xfId="6309"/>
    <cellStyle name="Normal 8 2 2 3 3 2" xfId="6310"/>
    <cellStyle name="Normal 8 2 2 3 4" xfId="6311"/>
    <cellStyle name="Normal 8 2 2 4" xfId="2113"/>
    <cellStyle name="Normal 8 2 2 4 2" xfId="6312"/>
    <cellStyle name="Normal 8 2 2 5" xfId="6313"/>
    <cellStyle name="Normal 8 2 2 5 2" xfId="6314"/>
    <cellStyle name="Normal 8 2 2 6" xfId="6315"/>
    <cellStyle name="Normal 8 2 3" xfId="1129"/>
    <cellStyle name="Normal 8 2 3 2" xfId="1130"/>
    <cellStyle name="Normal 8 2 3 2 2" xfId="1131"/>
    <cellStyle name="Normal 8 2 3 2 2 2" xfId="2114"/>
    <cellStyle name="Normal 8 2 3 2 2 2 2" xfId="6316"/>
    <cellStyle name="Normal 8 2 3 2 2 3" xfId="6317"/>
    <cellStyle name="Normal 8 2 3 2 2 3 2" xfId="6318"/>
    <cellStyle name="Normal 8 2 3 2 2 4" xfId="6319"/>
    <cellStyle name="Normal 8 2 3 2 3" xfId="2115"/>
    <cellStyle name="Normal 8 2 3 2 3 2" xfId="6320"/>
    <cellStyle name="Normal 8 2 3 2 4" xfId="6321"/>
    <cellStyle name="Normal 8 2 3 2 4 2" xfId="6322"/>
    <cellStyle name="Normal 8 2 3 2 5" xfId="6323"/>
    <cellStyle name="Normal 8 2 3 3" xfId="1132"/>
    <cellStyle name="Normal 8 2 3 3 2" xfId="2116"/>
    <cellStyle name="Normal 8 2 3 3 2 2" xfId="6324"/>
    <cellStyle name="Normal 8 2 3 3 3" xfId="6325"/>
    <cellStyle name="Normal 8 2 3 3 3 2" xfId="6326"/>
    <cellStyle name="Normal 8 2 3 3 4" xfId="6327"/>
    <cellStyle name="Normal 8 2 3 4" xfId="2117"/>
    <cellStyle name="Normal 8 2 3 4 2" xfId="6328"/>
    <cellStyle name="Normal 8 2 3 5" xfId="6329"/>
    <cellStyle name="Normal 8 2 3 5 2" xfId="6330"/>
    <cellStyle name="Normal 8 2 3 6" xfId="6331"/>
    <cellStyle name="Normal 8 2 4" xfId="1133"/>
    <cellStyle name="Normal 8 2 4 2" xfId="1134"/>
    <cellStyle name="Normal 8 2 4 2 2" xfId="1135"/>
    <cellStyle name="Normal 8 2 4 2 2 2" xfId="2118"/>
    <cellStyle name="Normal 8 2 4 2 2 2 2" xfId="6332"/>
    <cellStyle name="Normal 8 2 4 2 2 3" xfId="6333"/>
    <cellStyle name="Normal 8 2 4 2 2 3 2" xfId="6334"/>
    <cellStyle name="Normal 8 2 4 2 2 4" xfId="6335"/>
    <cellStyle name="Normal 8 2 4 2 3" xfId="2119"/>
    <cellStyle name="Normal 8 2 4 2 3 2" xfId="6336"/>
    <cellStyle name="Normal 8 2 4 2 4" xfId="6337"/>
    <cellStyle name="Normal 8 2 4 2 4 2" xfId="6338"/>
    <cellStyle name="Normal 8 2 4 2 5" xfId="6339"/>
    <cellStyle name="Normal 8 2 4 3" xfId="1136"/>
    <cellStyle name="Normal 8 2 4 3 2" xfId="2120"/>
    <cellStyle name="Normal 8 2 4 3 2 2" xfId="6340"/>
    <cellStyle name="Normal 8 2 4 3 3" xfId="6341"/>
    <cellStyle name="Normal 8 2 4 3 3 2" xfId="6342"/>
    <cellStyle name="Normal 8 2 4 3 4" xfId="6343"/>
    <cellStyle name="Normal 8 2 4 4" xfId="2121"/>
    <cellStyle name="Normal 8 2 4 4 2" xfId="6344"/>
    <cellStyle name="Normal 8 2 4 5" xfId="6345"/>
    <cellStyle name="Normal 8 2 4 5 2" xfId="6346"/>
    <cellStyle name="Normal 8 2 4 6" xfId="6347"/>
    <cellStyle name="Normal 8 2 5" xfId="1137"/>
    <cellStyle name="Normal 8 2 5 2" xfId="1138"/>
    <cellStyle name="Normal 8 2 5 2 2" xfId="1139"/>
    <cellStyle name="Normal 8 2 5 2 2 2" xfId="2122"/>
    <cellStyle name="Normal 8 2 5 2 2 2 2" xfId="6348"/>
    <cellStyle name="Normal 8 2 5 2 2 3" xfId="6349"/>
    <cellStyle name="Normal 8 2 5 2 2 3 2" xfId="6350"/>
    <cellStyle name="Normal 8 2 5 2 2 4" xfId="6351"/>
    <cellStyle name="Normal 8 2 5 2 3" xfId="2123"/>
    <cellStyle name="Normal 8 2 5 2 3 2" xfId="6352"/>
    <cellStyle name="Normal 8 2 5 2 4" xfId="6353"/>
    <cellStyle name="Normal 8 2 5 2 4 2" xfId="6354"/>
    <cellStyle name="Normal 8 2 5 2 5" xfId="6355"/>
    <cellStyle name="Normal 8 2 5 3" xfId="1140"/>
    <cellStyle name="Normal 8 2 5 3 2" xfId="2124"/>
    <cellStyle name="Normal 8 2 5 3 2 2" xfId="6356"/>
    <cellStyle name="Normal 8 2 5 3 3" xfId="6357"/>
    <cellStyle name="Normal 8 2 5 3 3 2" xfId="6358"/>
    <cellStyle name="Normal 8 2 5 3 4" xfId="6359"/>
    <cellStyle name="Normal 8 2 5 4" xfId="2125"/>
    <cellStyle name="Normal 8 2 5 4 2" xfId="6360"/>
    <cellStyle name="Normal 8 2 5 5" xfId="6361"/>
    <cellStyle name="Normal 8 2 5 5 2" xfId="6362"/>
    <cellStyle name="Normal 8 2 5 6" xfId="6363"/>
    <cellStyle name="Normal 8 2 6" xfId="1141"/>
    <cellStyle name="Normal 8 2 6 2" xfId="1142"/>
    <cellStyle name="Normal 8 2 6 2 2" xfId="1143"/>
    <cellStyle name="Normal 8 2 6 2 2 2" xfId="2126"/>
    <cellStyle name="Normal 8 2 6 2 2 2 2" xfId="6364"/>
    <cellStyle name="Normal 8 2 6 2 2 3" xfId="6365"/>
    <cellStyle name="Normal 8 2 6 2 2 3 2" xfId="6366"/>
    <cellStyle name="Normal 8 2 6 2 2 4" xfId="6367"/>
    <cellStyle name="Normal 8 2 6 2 3" xfId="2127"/>
    <cellStyle name="Normal 8 2 6 2 3 2" xfId="6368"/>
    <cellStyle name="Normal 8 2 6 2 4" xfId="6369"/>
    <cellStyle name="Normal 8 2 6 2 4 2" xfId="6370"/>
    <cellStyle name="Normal 8 2 6 2 5" xfId="6371"/>
    <cellStyle name="Normal 8 2 6 3" xfId="1144"/>
    <cellStyle name="Normal 8 2 6 3 2" xfId="2128"/>
    <cellStyle name="Normal 8 2 6 3 2 2" xfId="6372"/>
    <cellStyle name="Normal 8 2 6 3 3" xfId="6373"/>
    <cellStyle name="Normal 8 2 6 3 3 2" xfId="6374"/>
    <cellStyle name="Normal 8 2 6 3 4" xfId="6375"/>
    <cellStyle name="Normal 8 2 6 4" xfId="2129"/>
    <cellStyle name="Normal 8 2 6 4 2" xfId="6376"/>
    <cellStyle name="Normal 8 2 6 5" xfId="6377"/>
    <cellStyle name="Normal 8 2 6 5 2" xfId="6378"/>
    <cellStyle name="Normal 8 2 6 6" xfId="6379"/>
    <cellStyle name="Normal 8 2 7" xfId="1145"/>
    <cellStyle name="Normal 8 2 7 2" xfId="1146"/>
    <cellStyle name="Normal 8 2 7 2 2" xfId="1147"/>
    <cellStyle name="Normal 8 2 7 2 2 2" xfId="2130"/>
    <cellStyle name="Normal 8 2 7 2 2 2 2" xfId="6380"/>
    <cellStyle name="Normal 8 2 7 2 2 3" xfId="6381"/>
    <cellStyle name="Normal 8 2 7 2 2 3 2" xfId="6382"/>
    <cellStyle name="Normal 8 2 7 2 2 4" xfId="6383"/>
    <cellStyle name="Normal 8 2 7 2 3" xfId="2131"/>
    <cellStyle name="Normal 8 2 7 2 3 2" xfId="6384"/>
    <cellStyle name="Normal 8 2 7 2 4" xfId="6385"/>
    <cellStyle name="Normal 8 2 7 2 4 2" xfId="6386"/>
    <cellStyle name="Normal 8 2 7 2 5" xfId="6387"/>
    <cellStyle name="Normal 8 2 7 3" xfId="1148"/>
    <cellStyle name="Normal 8 2 7 3 2" xfId="2132"/>
    <cellStyle name="Normal 8 2 7 3 2 2" xfId="6388"/>
    <cellStyle name="Normal 8 2 7 3 3" xfId="6389"/>
    <cellStyle name="Normal 8 2 7 3 3 2" xfId="6390"/>
    <cellStyle name="Normal 8 2 7 3 4" xfId="6391"/>
    <cellStyle name="Normal 8 2 7 4" xfId="2133"/>
    <cellStyle name="Normal 8 2 7 4 2" xfId="6392"/>
    <cellStyle name="Normal 8 2 7 5" xfId="6393"/>
    <cellStyle name="Normal 8 2 7 5 2" xfId="6394"/>
    <cellStyle name="Normal 8 2 7 6" xfId="6395"/>
    <cellStyle name="Normal 8 2 8" xfId="1149"/>
    <cellStyle name="Normal 8 2 8 2" xfId="1150"/>
    <cellStyle name="Normal 8 2 8 2 2" xfId="2134"/>
    <cellStyle name="Normal 8 2 8 2 2 2" xfId="6396"/>
    <cellStyle name="Normal 8 2 8 2 3" xfId="6397"/>
    <cellStyle name="Normal 8 2 8 2 3 2" xfId="6398"/>
    <cellStyle name="Normal 8 2 8 2 4" xfId="6399"/>
    <cellStyle name="Normal 8 2 8 3" xfId="2135"/>
    <cellStyle name="Normal 8 2 8 3 2" xfId="6400"/>
    <cellStyle name="Normal 8 2 8 4" xfId="6401"/>
    <cellStyle name="Normal 8 2 8 4 2" xfId="6402"/>
    <cellStyle name="Normal 8 2 8 5" xfId="6403"/>
    <cellStyle name="Normal 8 2 9" xfId="1151"/>
    <cellStyle name="Normal 8 2 9 2" xfId="2136"/>
    <cellStyle name="Normal 8 2 9 2 2" xfId="6404"/>
    <cellStyle name="Normal 8 2 9 3" xfId="6405"/>
    <cellStyle name="Normal 8 2 9 3 2" xfId="6406"/>
    <cellStyle name="Normal 8 2 9 4" xfId="6407"/>
    <cellStyle name="Normal 8 3" xfId="187"/>
    <cellStyle name="Normal 8_Evolución de becas SEP-UAM-PRONABES" xfId="1152"/>
    <cellStyle name="Normal 80" xfId="2137"/>
    <cellStyle name="Normal 81" xfId="2138"/>
    <cellStyle name="Normal 82" xfId="2139"/>
    <cellStyle name="Normal 83" xfId="2140"/>
    <cellStyle name="Normal 84" xfId="2141"/>
    <cellStyle name="Normal 85" xfId="2142"/>
    <cellStyle name="Normal 86" xfId="2143"/>
    <cellStyle name="Normal 87" xfId="2144"/>
    <cellStyle name="Normal 88" xfId="2145"/>
    <cellStyle name="Normal 89" xfId="2146"/>
    <cellStyle name="Normal 9" xfId="188"/>
    <cellStyle name="Normal 9 2" xfId="189"/>
    <cellStyle name="Normal 9 2 10" xfId="2147"/>
    <cellStyle name="Normal 9 2 10 2" xfId="6408"/>
    <cellStyle name="Normal 9 2 11" xfId="6409"/>
    <cellStyle name="Normal 9 2 11 2" xfId="6410"/>
    <cellStyle name="Normal 9 2 12" xfId="6411"/>
    <cellStyle name="Normal 9 2 2" xfId="1153"/>
    <cellStyle name="Normal 9 2 2 2" xfId="1154"/>
    <cellStyle name="Normal 9 2 2 2 2" xfId="1155"/>
    <cellStyle name="Normal 9 2 2 2 2 2" xfId="2148"/>
    <cellStyle name="Normal 9 2 2 2 2 2 2" xfId="6412"/>
    <cellStyle name="Normal 9 2 2 2 2 3" xfId="6413"/>
    <cellStyle name="Normal 9 2 2 2 2 3 2" xfId="6414"/>
    <cellStyle name="Normal 9 2 2 2 2 4" xfId="6415"/>
    <cellStyle name="Normal 9 2 2 2 3" xfId="2149"/>
    <cellStyle name="Normal 9 2 2 2 3 2" xfId="6416"/>
    <cellStyle name="Normal 9 2 2 2 4" xfId="6417"/>
    <cellStyle name="Normal 9 2 2 2 4 2" xfId="6418"/>
    <cellStyle name="Normal 9 2 2 2 5" xfId="6419"/>
    <cellStyle name="Normal 9 2 2 3" xfId="1156"/>
    <cellStyle name="Normal 9 2 2 3 2" xfId="2150"/>
    <cellStyle name="Normal 9 2 2 3 2 2" xfId="6420"/>
    <cellStyle name="Normal 9 2 2 3 3" xfId="6421"/>
    <cellStyle name="Normal 9 2 2 3 3 2" xfId="6422"/>
    <cellStyle name="Normal 9 2 2 3 4" xfId="6423"/>
    <cellStyle name="Normal 9 2 2 4" xfId="2151"/>
    <cellStyle name="Normal 9 2 2 4 2" xfId="6424"/>
    <cellStyle name="Normal 9 2 2 5" xfId="6425"/>
    <cellStyle name="Normal 9 2 2 5 2" xfId="6426"/>
    <cellStyle name="Normal 9 2 2 6" xfId="6427"/>
    <cellStyle name="Normal 9 2 3" xfId="1157"/>
    <cellStyle name="Normal 9 2 3 2" xfId="1158"/>
    <cellStyle name="Normal 9 2 3 2 2" xfId="1159"/>
    <cellStyle name="Normal 9 2 3 2 2 2" xfId="2152"/>
    <cellStyle name="Normal 9 2 3 2 2 2 2" xfId="6428"/>
    <cellStyle name="Normal 9 2 3 2 2 3" xfId="6429"/>
    <cellStyle name="Normal 9 2 3 2 2 3 2" xfId="6430"/>
    <cellStyle name="Normal 9 2 3 2 2 4" xfId="6431"/>
    <cellStyle name="Normal 9 2 3 2 3" xfId="2153"/>
    <cellStyle name="Normal 9 2 3 2 3 2" xfId="6432"/>
    <cellStyle name="Normal 9 2 3 2 4" xfId="6433"/>
    <cellStyle name="Normal 9 2 3 2 4 2" xfId="6434"/>
    <cellStyle name="Normal 9 2 3 2 5" xfId="6435"/>
    <cellStyle name="Normal 9 2 3 3" xfId="1160"/>
    <cellStyle name="Normal 9 2 3 3 2" xfId="2154"/>
    <cellStyle name="Normal 9 2 3 3 2 2" xfId="6436"/>
    <cellStyle name="Normal 9 2 3 3 3" xfId="6437"/>
    <cellStyle name="Normal 9 2 3 3 3 2" xfId="6438"/>
    <cellStyle name="Normal 9 2 3 3 4" xfId="6439"/>
    <cellStyle name="Normal 9 2 3 4" xfId="2155"/>
    <cellStyle name="Normal 9 2 3 4 2" xfId="6440"/>
    <cellStyle name="Normal 9 2 3 5" xfId="6441"/>
    <cellStyle name="Normal 9 2 3 5 2" xfId="6442"/>
    <cellStyle name="Normal 9 2 3 6" xfId="6443"/>
    <cellStyle name="Normal 9 2 4" xfId="1161"/>
    <cellStyle name="Normal 9 2 4 2" xfId="1162"/>
    <cellStyle name="Normal 9 2 4 2 2" xfId="1163"/>
    <cellStyle name="Normal 9 2 4 2 2 2" xfId="2156"/>
    <cellStyle name="Normal 9 2 4 2 2 2 2" xfId="6444"/>
    <cellStyle name="Normal 9 2 4 2 2 3" xfId="6445"/>
    <cellStyle name="Normal 9 2 4 2 2 3 2" xfId="6446"/>
    <cellStyle name="Normal 9 2 4 2 2 4" xfId="6447"/>
    <cellStyle name="Normal 9 2 4 2 3" xfId="2157"/>
    <cellStyle name="Normal 9 2 4 2 3 2" xfId="6448"/>
    <cellStyle name="Normal 9 2 4 2 4" xfId="6449"/>
    <cellStyle name="Normal 9 2 4 2 4 2" xfId="6450"/>
    <cellStyle name="Normal 9 2 4 2 5" xfId="6451"/>
    <cellStyle name="Normal 9 2 4 3" xfId="1164"/>
    <cellStyle name="Normal 9 2 4 3 2" xfId="2158"/>
    <cellStyle name="Normal 9 2 4 3 2 2" xfId="6452"/>
    <cellStyle name="Normal 9 2 4 3 3" xfId="6453"/>
    <cellStyle name="Normal 9 2 4 3 3 2" xfId="6454"/>
    <cellStyle name="Normal 9 2 4 3 4" xfId="6455"/>
    <cellStyle name="Normal 9 2 4 4" xfId="2159"/>
    <cellStyle name="Normal 9 2 4 4 2" xfId="6456"/>
    <cellStyle name="Normal 9 2 4 5" xfId="6457"/>
    <cellStyle name="Normal 9 2 4 5 2" xfId="6458"/>
    <cellStyle name="Normal 9 2 4 6" xfId="6459"/>
    <cellStyle name="Normal 9 2 5" xfId="1165"/>
    <cellStyle name="Normal 9 2 5 2" xfId="1166"/>
    <cellStyle name="Normal 9 2 5 2 2" xfId="1167"/>
    <cellStyle name="Normal 9 2 5 2 2 2" xfId="2160"/>
    <cellStyle name="Normal 9 2 5 2 2 2 2" xfId="6460"/>
    <cellStyle name="Normal 9 2 5 2 2 3" xfId="6461"/>
    <cellStyle name="Normal 9 2 5 2 2 3 2" xfId="6462"/>
    <cellStyle name="Normal 9 2 5 2 2 4" xfId="6463"/>
    <cellStyle name="Normal 9 2 5 2 3" xfId="2161"/>
    <cellStyle name="Normal 9 2 5 2 3 2" xfId="6464"/>
    <cellStyle name="Normal 9 2 5 2 4" xfId="6465"/>
    <cellStyle name="Normal 9 2 5 2 4 2" xfId="6466"/>
    <cellStyle name="Normal 9 2 5 2 5" xfId="6467"/>
    <cellStyle name="Normal 9 2 5 3" xfId="1168"/>
    <cellStyle name="Normal 9 2 5 3 2" xfId="2162"/>
    <cellStyle name="Normal 9 2 5 3 2 2" xfId="6468"/>
    <cellStyle name="Normal 9 2 5 3 3" xfId="6469"/>
    <cellStyle name="Normal 9 2 5 3 3 2" xfId="6470"/>
    <cellStyle name="Normal 9 2 5 3 4" xfId="6471"/>
    <cellStyle name="Normal 9 2 5 4" xfId="2163"/>
    <cellStyle name="Normal 9 2 5 4 2" xfId="6472"/>
    <cellStyle name="Normal 9 2 5 5" xfId="6473"/>
    <cellStyle name="Normal 9 2 5 5 2" xfId="6474"/>
    <cellStyle name="Normal 9 2 5 6" xfId="6475"/>
    <cellStyle name="Normal 9 2 6" xfId="1169"/>
    <cellStyle name="Normal 9 2 6 2" xfId="1170"/>
    <cellStyle name="Normal 9 2 6 2 2" xfId="1171"/>
    <cellStyle name="Normal 9 2 6 2 2 2" xfId="2164"/>
    <cellStyle name="Normal 9 2 6 2 2 2 2" xfId="6476"/>
    <cellStyle name="Normal 9 2 6 2 2 3" xfId="6477"/>
    <cellStyle name="Normal 9 2 6 2 2 3 2" xfId="6478"/>
    <cellStyle name="Normal 9 2 6 2 2 4" xfId="6479"/>
    <cellStyle name="Normal 9 2 6 2 3" xfId="2165"/>
    <cellStyle name="Normal 9 2 6 2 3 2" xfId="6480"/>
    <cellStyle name="Normal 9 2 6 2 4" xfId="6481"/>
    <cellStyle name="Normal 9 2 6 2 4 2" xfId="6482"/>
    <cellStyle name="Normal 9 2 6 2 5" xfId="6483"/>
    <cellStyle name="Normal 9 2 6 3" xfId="1172"/>
    <cellStyle name="Normal 9 2 6 3 2" xfId="2166"/>
    <cellStyle name="Normal 9 2 6 3 2 2" xfId="6484"/>
    <cellStyle name="Normal 9 2 6 3 3" xfId="6485"/>
    <cellStyle name="Normal 9 2 6 3 3 2" xfId="6486"/>
    <cellStyle name="Normal 9 2 6 3 4" xfId="6487"/>
    <cellStyle name="Normal 9 2 6 4" xfId="2167"/>
    <cellStyle name="Normal 9 2 6 4 2" xfId="6488"/>
    <cellStyle name="Normal 9 2 6 5" xfId="6489"/>
    <cellStyle name="Normal 9 2 6 5 2" xfId="6490"/>
    <cellStyle name="Normal 9 2 6 6" xfId="6491"/>
    <cellStyle name="Normal 9 2 7" xfId="1173"/>
    <cellStyle name="Normal 9 2 7 2" xfId="1174"/>
    <cellStyle name="Normal 9 2 7 2 2" xfId="1175"/>
    <cellStyle name="Normal 9 2 7 2 2 2" xfId="2168"/>
    <cellStyle name="Normal 9 2 7 2 2 2 2" xfId="6492"/>
    <cellStyle name="Normal 9 2 7 2 2 3" xfId="6493"/>
    <cellStyle name="Normal 9 2 7 2 2 3 2" xfId="6494"/>
    <cellStyle name="Normal 9 2 7 2 2 4" xfId="6495"/>
    <cellStyle name="Normal 9 2 7 2 3" xfId="2169"/>
    <cellStyle name="Normal 9 2 7 2 3 2" xfId="6496"/>
    <cellStyle name="Normal 9 2 7 2 4" xfId="6497"/>
    <cellStyle name="Normal 9 2 7 2 4 2" xfId="6498"/>
    <cellStyle name="Normal 9 2 7 2 5" xfId="6499"/>
    <cellStyle name="Normal 9 2 7 3" xfId="1176"/>
    <cellStyle name="Normal 9 2 7 3 2" xfId="2170"/>
    <cellStyle name="Normal 9 2 7 3 2 2" xfId="6500"/>
    <cellStyle name="Normal 9 2 7 3 3" xfId="6501"/>
    <cellStyle name="Normal 9 2 7 3 3 2" xfId="6502"/>
    <cellStyle name="Normal 9 2 7 3 4" xfId="6503"/>
    <cellStyle name="Normal 9 2 7 4" xfId="2171"/>
    <cellStyle name="Normal 9 2 7 4 2" xfId="6504"/>
    <cellStyle name="Normal 9 2 7 5" xfId="6505"/>
    <cellStyle name="Normal 9 2 7 5 2" xfId="6506"/>
    <cellStyle name="Normal 9 2 7 6" xfId="6507"/>
    <cellStyle name="Normal 9 2 8" xfId="1177"/>
    <cellStyle name="Normal 9 2 8 2" xfId="1178"/>
    <cellStyle name="Normal 9 2 8 2 2" xfId="2172"/>
    <cellStyle name="Normal 9 2 8 2 2 2" xfId="6508"/>
    <cellStyle name="Normal 9 2 8 2 3" xfId="6509"/>
    <cellStyle name="Normal 9 2 8 2 3 2" xfId="6510"/>
    <cellStyle name="Normal 9 2 8 2 4" xfId="6511"/>
    <cellStyle name="Normal 9 2 8 3" xfId="2173"/>
    <cellStyle name="Normal 9 2 8 3 2" xfId="6512"/>
    <cellStyle name="Normal 9 2 8 4" xfId="6513"/>
    <cellStyle name="Normal 9 2 8 4 2" xfId="6514"/>
    <cellStyle name="Normal 9 2 8 5" xfId="6515"/>
    <cellStyle name="Normal 9 2 9" xfId="1179"/>
    <cellStyle name="Normal 9 2 9 2" xfId="2174"/>
    <cellStyle name="Normal 9 2 9 2 2" xfId="6516"/>
    <cellStyle name="Normal 9 2 9 3" xfId="6517"/>
    <cellStyle name="Normal 9 2 9 3 2" xfId="6518"/>
    <cellStyle name="Normal 9 2 9 4" xfId="6519"/>
    <cellStyle name="Normal 9 3" xfId="190"/>
    <cellStyle name="Normal 9 4" xfId="2360"/>
    <cellStyle name="Normal 9 4 2" xfId="2361"/>
    <cellStyle name="Normal 9 4 2 2" xfId="6520"/>
    <cellStyle name="Normal 9_Evolución de becas SEP-UAM-PRONABES" xfId="1180"/>
    <cellStyle name="Normal 90" xfId="2175"/>
    <cellStyle name="Normal 91" xfId="2176"/>
    <cellStyle name="Normal 92" xfId="2177"/>
    <cellStyle name="Normal 93" xfId="2178"/>
    <cellStyle name="Normal 94" xfId="2179"/>
    <cellStyle name="Normal 95" xfId="2180"/>
    <cellStyle name="Normal 96" xfId="2181"/>
    <cellStyle name="Normal 97" xfId="2182"/>
    <cellStyle name="Normal 98" xfId="2183"/>
    <cellStyle name="Normal 99" xfId="2184"/>
    <cellStyle name="Normal_POBLACION POR GENERO" xfId="257"/>
    <cellStyle name="Notas 2" xfId="191"/>
    <cellStyle name="Notas 2 2" xfId="192"/>
    <cellStyle name="Notas 2 2 2" xfId="1181"/>
    <cellStyle name="Notas 2 2 2 2" xfId="2185"/>
    <cellStyle name="Notas 2 2 2 2 10" xfId="2679"/>
    <cellStyle name="Notas 2 2 2 2 10 2" xfId="6521"/>
    <cellStyle name="Notas 2 2 2 2 11" xfId="2680"/>
    <cellStyle name="Notas 2 2 2 2 11 2" xfId="6522"/>
    <cellStyle name="Notas 2 2 2 2 12" xfId="2681"/>
    <cellStyle name="Notas 2 2 2 2 12 2" xfId="6523"/>
    <cellStyle name="Notas 2 2 2 2 13" xfId="6524"/>
    <cellStyle name="Notas 2 2 2 2 2" xfId="2362"/>
    <cellStyle name="Notas 2 2 2 2 2 2" xfId="2682"/>
    <cellStyle name="Notas 2 2 2 2 2 2 2" xfId="6525"/>
    <cellStyle name="Notas 2 2 2 2 2 3" xfId="2683"/>
    <cellStyle name="Notas 2 2 2 2 2 3 2" xfId="6526"/>
    <cellStyle name="Notas 2 2 2 2 2 4" xfId="2684"/>
    <cellStyle name="Notas 2 2 2 2 2 4 2" xfId="6527"/>
    <cellStyle name="Notas 2 2 2 2 2 5" xfId="2685"/>
    <cellStyle name="Notas 2 2 2 2 2 5 2" xfId="6528"/>
    <cellStyle name="Notas 2 2 2 2 2 6" xfId="6529"/>
    <cellStyle name="Notas 2 2 2 2 3" xfId="2363"/>
    <cellStyle name="Notas 2 2 2 2 3 2" xfId="2686"/>
    <cellStyle name="Notas 2 2 2 2 3 2 2" xfId="6530"/>
    <cellStyle name="Notas 2 2 2 2 3 3" xfId="2687"/>
    <cellStyle name="Notas 2 2 2 2 3 3 2" xfId="6531"/>
    <cellStyle name="Notas 2 2 2 2 3 4" xfId="2688"/>
    <cellStyle name="Notas 2 2 2 2 3 4 2" xfId="6532"/>
    <cellStyle name="Notas 2 2 2 2 3 5" xfId="2689"/>
    <cellStyle name="Notas 2 2 2 2 3 5 2" xfId="6533"/>
    <cellStyle name="Notas 2 2 2 2 3 6" xfId="6534"/>
    <cellStyle name="Notas 2 2 2 2 4" xfId="2364"/>
    <cellStyle name="Notas 2 2 2 2 4 2" xfId="2690"/>
    <cellStyle name="Notas 2 2 2 2 4 2 2" xfId="6535"/>
    <cellStyle name="Notas 2 2 2 2 4 3" xfId="2691"/>
    <cellStyle name="Notas 2 2 2 2 4 3 2" xfId="6536"/>
    <cellStyle name="Notas 2 2 2 2 4 4" xfId="2692"/>
    <cellStyle name="Notas 2 2 2 2 4 4 2" xfId="6537"/>
    <cellStyle name="Notas 2 2 2 2 4 5" xfId="2693"/>
    <cellStyle name="Notas 2 2 2 2 4 5 2" xfId="6538"/>
    <cellStyle name="Notas 2 2 2 2 4 6" xfId="6539"/>
    <cellStyle name="Notas 2 2 2 2 5" xfId="2365"/>
    <cellStyle name="Notas 2 2 2 2 5 2" xfId="2694"/>
    <cellStyle name="Notas 2 2 2 2 5 2 2" xfId="6540"/>
    <cellStyle name="Notas 2 2 2 2 5 3" xfId="2695"/>
    <cellStyle name="Notas 2 2 2 2 5 3 2" xfId="6541"/>
    <cellStyle name="Notas 2 2 2 2 5 4" xfId="2696"/>
    <cellStyle name="Notas 2 2 2 2 5 4 2" xfId="6542"/>
    <cellStyle name="Notas 2 2 2 2 5 5" xfId="2697"/>
    <cellStyle name="Notas 2 2 2 2 5 5 2" xfId="6543"/>
    <cellStyle name="Notas 2 2 2 2 5 6" xfId="6544"/>
    <cellStyle name="Notas 2 2 2 2 6" xfId="2366"/>
    <cellStyle name="Notas 2 2 2 2 6 2" xfId="2698"/>
    <cellStyle name="Notas 2 2 2 2 6 2 2" xfId="6545"/>
    <cellStyle name="Notas 2 2 2 2 6 3" xfId="2699"/>
    <cellStyle name="Notas 2 2 2 2 6 3 2" xfId="6546"/>
    <cellStyle name="Notas 2 2 2 2 6 4" xfId="2700"/>
    <cellStyle name="Notas 2 2 2 2 6 4 2" xfId="6547"/>
    <cellStyle name="Notas 2 2 2 2 6 5" xfId="2701"/>
    <cellStyle name="Notas 2 2 2 2 6 5 2" xfId="6548"/>
    <cellStyle name="Notas 2 2 2 2 6 6" xfId="6549"/>
    <cellStyle name="Notas 2 2 2 2 7" xfId="2367"/>
    <cellStyle name="Notas 2 2 2 2 7 2" xfId="2702"/>
    <cellStyle name="Notas 2 2 2 2 7 2 2" xfId="6550"/>
    <cellStyle name="Notas 2 2 2 2 7 3" xfId="2703"/>
    <cellStyle name="Notas 2 2 2 2 7 3 2" xfId="6551"/>
    <cellStyle name="Notas 2 2 2 2 7 4" xfId="2704"/>
    <cellStyle name="Notas 2 2 2 2 7 4 2" xfId="6552"/>
    <cellStyle name="Notas 2 2 2 2 7 5" xfId="2705"/>
    <cellStyle name="Notas 2 2 2 2 7 5 2" xfId="6553"/>
    <cellStyle name="Notas 2 2 2 2 7 6" xfId="6554"/>
    <cellStyle name="Notas 2 2 2 2 8" xfId="2368"/>
    <cellStyle name="Notas 2 2 2 2 8 2" xfId="2706"/>
    <cellStyle name="Notas 2 2 2 2 8 2 2" xfId="6555"/>
    <cellStyle name="Notas 2 2 2 2 8 3" xfId="2707"/>
    <cellStyle name="Notas 2 2 2 2 8 3 2" xfId="6556"/>
    <cellStyle name="Notas 2 2 2 2 8 4" xfId="2708"/>
    <cellStyle name="Notas 2 2 2 2 8 4 2" xfId="6557"/>
    <cellStyle name="Notas 2 2 2 2 8 5" xfId="2709"/>
    <cellStyle name="Notas 2 2 2 2 8 5 2" xfId="6558"/>
    <cellStyle name="Notas 2 2 2 2 8 6" xfId="6559"/>
    <cellStyle name="Notas 2 2 2 2 9" xfId="2710"/>
    <cellStyle name="Notas 2 2 2 2 9 2" xfId="6560"/>
    <cellStyle name="Notas 2 2 2 3" xfId="2369"/>
    <cellStyle name="Notas 2 2 2 3 2" xfId="2711"/>
    <cellStyle name="Notas 2 2 2 3 2 2" xfId="6561"/>
    <cellStyle name="Notas 2 2 2 3 3" xfId="2712"/>
    <cellStyle name="Notas 2 2 2 3 3 2" xfId="6562"/>
    <cellStyle name="Notas 2 2 2 3 4" xfId="2713"/>
    <cellStyle name="Notas 2 2 2 3 4 2" xfId="6563"/>
    <cellStyle name="Notas 2 2 2 3 5" xfId="2714"/>
    <cellStyle name="Notas 2 2 2 3 5 2" xfId="6564"/>
    <cellStyle name="Notas 2 2 2 3 6" xfId="6565"/>
    <cellStyle name="Notas 2 2 2 4" xfId="2370"/>
    <cellStyle name="Notas 2 2 2 4 2" xfId="2715"/>
    <cellStyle name="Notas 2 2 2 4 2 2" xfId="6566"/>
    <cellStyle name="Notas 2 2 2 4 3" xfId="2716"/>
    <cellStyle name="Notas 2 2 2 4 3 2" xfId="6567"/>
    <cellStyle name="Notas 2 2 2 4 4" xfId="2717"/>
    <cellStyle name="Notas 2 2 2 4 4 2" xfId="6568"/>
    <cellStyle name="Notas 2 2 2 4 5" xfId="2718"/>
    <cellStyle name="Notas 2 2 2 4 5 2" xfId="6569"/>
    <cellStyle name="Notas 2 2 2 4 6" xfId="6570"/>
    <cellStyle name="Notas 2 2 2 5" xfId="2371"/>
    <cellStyle name="Notas 2 2 2 5 2" xfId="2719"/>
    <cellStyle name="Notas 2 2 2 5 2 2" xfId="6571"/>
    <cellStyle name="Notas 2 2 2 5 3" xfId="2720"/>
    <cellStyle name="Notas 2 2 2 5 3 2" xfId="6572"/>
    <cellStyle name="Notas 2 2 2 5 4" xfId="2721"/>
    <cellStyle name="Notas 2 2 2 5 4 2" xfId="6573"/>
    <cellStyle name="Notas 2 2 2 5 5" xfId="2722"/>
    <cellStyle name="Notas 2 2 2 5 5 2" xfId="6574"/>
    <cellStyle name="Notas 2 2 2 5 6" xfId="6575"/>
    <cellStyle name="Notas 2 2 2 6" xfId="2372"/>
    <cellStyle name="Notas 2 2 2 6 2" xfId="2723"/>
    <cellStyle name="Notas 2 2 2 6 2 2" xfId="6576"/>
    <cellStyle name="Notas 2 2 2 6 3" xfId="2724"/>
    <cellStyle name="Notas 2 2 2 6 3 2" xfId="6577"/>
    <cellStyle name="Notas 2 2 2 6 4" xfId="2725"/>
    <cellStyle name="Notas 2 2 2 6 4 2" xfId="6578"/>
    <cellStyle name="Notas 2 2 2 6 5" xfId="2726"/>
    <cellStyle name="Notas 2 2 2 6 5 2" xfId="6579"/>
    <cellStyle name="Notas 2 2 2 6 6" xfId="6580"/>
    <cellStyle name="Notas 2 2 2 7" xfId="6581"/>
    <cellStyle name="Notas 2 2 3" xfId="1182"/>
    <cellStyle name="Notas 2 2 3 2" xfId="2186"/>
    <cellStyle name="Notas 2 2 3 2 2" xfId="2727"/>
    <cellStyle name="Notas 2 2 3 2 2 2" xfId="6582"/>
    <cellStyle name="Notas 2 2 3 2 3" xfId="2728"/>
    <cellStyle name="Notas 2 2 3 2 3 2" xfId="6583"/>
    <cellStyle name="Notas 2 2 3 2 4" xfId="2729"/>
    <cellStyle name="Notas 2 2 3 2 4 2" xfId="6584"/>
    <cellStyle name="Notas 2 2 3 2 5" xfId="2730"/>
    <cellStyle name="Notas 2 2 3 2 5 2" xfId="6585"/>
    <cellStyle name="Notas 2 2 3 2 6" xfId="6586"/>
    <cellStyle name="Notas 2 2 3 3" xfId="2373"/>
    <cellStyle name="Notas 2 2 3 3 2" xfId="2731"/>
    <cellStyle name="Notas 2 2 3 3 2 2" xfId="6587"/>
    <cellStyle name="Notas 2 2 3 3 3" xfId="2732"/>
    <cellStyle name="Notas 2 2 3 3 3 2" xfId="6588"/>
    <cellStyle name="Notas 2 2 3 3 4" xfId="2733"/>
    <cellStyle name="Notas 2 2 3 3 4 2" xfId="6589"/>
    <cellStyle name="Notas 2 2 3 3 5" xfId="2734"/>
    <cellStyle name="Notas 2 2 3 3 5 2" xfId="6590"/>
    <cellStyle name="Notas 2 2 3 3 6" xfId="6591"/>
    <cellStyle name="Notas 2 2 3 4" xfId="2374"/>
    <cellStyle name="Notas 2 2 3 4 2" xfId="2735"/>
    <cellStyle name="Notas 2 2 3 4 2 2" xfId="6592"/>
    <cellStyle name="Notas 2 2 3 4 3" xfId="2736"/>
    <cellStyle name="Notas 2 2 3 4 3 2" xfId="6593"/>
    <cellStyle name="Notas 2 2 3 4 4" xfId="2737"/>
    <cellStyle name="Notas 2 2 3 4 4 2" xfId="6594"/>
    <cellStyle name="Notas 2 2 3 4 5" xfId="2738"/>
    <cellStyle name="Notas 2 2 3 4 5 2" xfId="6595"/>
    <cellStyle name="Notas 2 2 3 4 6" xfId="6596"/>
    <cellStyle name="Notas 2 2 3 5" xfId="2375"/>
    <cellStyle name="Notas 2 2 3 5 2" xfId="2739"/>
    <cellStyle name="Notas 2 2 3 5 2 2" xfId="6597"/>
    <cellStyle name="Notas 2 2 3 5 3" xfId="2740"/>
    <cellStyle name="Notas 2 2 3 5 3 2" xfId="6598"/>
    <cellStyle name="Notas 2 2 3 5 4" xfId="2741"/>
    <cellStyle name="Notas 2 2 3 5 4 2" xfId="6599"/>
    <cellStyle name="Notas 2 2 3 5 5" xfId="2742"/>
    <cellStyle name="Notas 2 2 3 5 5 2" xfId="6600"/>
    <cellStyle name="Notas 2 2 3 5 6" xfId="6601"/>
    <cellStyle name="Notas 2 2 3 6" xfId="2376"/>
    <cellStyle name="Notas 2 2 3 6 2" xfId="2743"/>
    <cellStyle name="Notas 2 2 3 6 2 2" xfId="6602"/>
    <cellStyle name="Notas 2 2 3 6 3" xfId="2744"/>
    <cellStyle name="Notas 2 2 3 6 3 2" xfId="6603"/>
    <cellStyle name="Notas 2 2 3 6 4" xfId="2745"/>
    <cellStyle name="Notas 2 2 3 6 4 2" xfId="6604"/>
    <cellStyle name="Notas 2 2 3 6 5" xfId="2746"/>
    <cellStyle name="Notas 2 2 3 6 5 2" xfId="6605"/>
    <cellStyle name="Notas 2 2 3 6 6" xfId="6606"/>
    <cellStyle name="Notas 2 2 3 7" xfId="2377"/>
    <cellStyle name="Notas 2 2 3 7 2" xfId="2747"/>
    <cellStyle name="Notas 2 2 3 7 2 2" xfId="6607"/>
    <cellStyle name="Notas 2 2 3 7 3" xfId="2748"/>
    <cellStyle name="Notas 2 2 3 7 3 2" xfId="6608"/>
    <cellStyle name="Notas 2 2 3 7 4" xfId="2749"/>
    <cellStyle name="Notas 2 2 3 7 4 2" xfId="6609"/>
    <cellStyle name="Notas 2 2 3 7 5" xfId="2750"/>
    <cellStyle name="Notas 2 2 3 7 5 2" xfId="6610"/>
    <cellStyle name="Notas 2 2 3 7 6" xfId="6611"/>
    <cellStyle name="Notas 2 2 3 8" xfId="2378"/>
    <cellStyle name="Notas 2 2 3 8 2" xfId="2751"/>
    <cellStyle name="Notas 2 2 3 8 2 2" xfId="6612"/>
    <cellStyle name="Notas 2 2 3 8 3" xfId="2752"/>
    <cellStyle name="Notas 2 2 3 8 3 2" xfId="6613"/>
    <cellStyle name="Notas 2 2 3 8 4" xfId="2753"/>
    <cellStyle name="Notas 2 2 3 8 4 2" xfId="6614"/>
    <cellStyle name="Notas 2 2 3 8 5" xfId="2754"/>
    <cellStyle name="Notas 2 2 3 8 5 2" xfId="6615"/>
    <cellStyle name="Notas 2 2 3 8 6" xfId="6616"/>
    <cellStyle name="Notas 2 2 3 9" xfId="6617"/>
    <cellStyle name="Notas 2 2 4" xfId="1183"/>
    <cellStyle name="Notas 2 2 4 2" xfId="2187"/>
    <cellStyle name="Notas 2 2 4 2 2" xfId="6618"/>
    <cellStyle name="Notas 2 2 4 3" xfId="2755"/>
    <cellStyle name="Notas 2 2 4 3 2" xfId="6619"/>
    <cellStyle name="Notas 2 2 4 4" xfId="2756"/>
    <cellStyle name="Notas 2 2 4 4 2" xfId="6620"/>
    <cellStyle name="Notas 2 2 4 5" xfId="2757"/>
    <cellStyle name="Notas 2 2 4 5 2" xfId="6621"/>
    <cellStyle name="Notas 2 2 4 6" xfId="6622"/>
    <cellStyle name="Notas 2 2 5" xfId="1184"/>
    <cellStyle name="Notas 2 2 5 2" xfId="2188"/>
    <cellStyle name="Notas 2 2 5 2 2" xfId="6623"/>
    <cellStyle name="Notas 2 2 5 3" xfId="2758"/>
    <cellStyle name="Notas 2 2 5 3 2" xfId="6624"/>
    <cellStyle name="Notas 2 2 5 4" xfId="2759"/>
    <cellStyle name="Notas 2 2 5 4 2" xfId="6625"/>
    <cellStyle name="Notas 2 2 5 5" xfId="2760"/>
    <cellStyle name="Notas 2 2 5 5 2" xfId="6626"/>
    <cellStyle name="Notas 2 2 5 6" xfId="6627"/>
    <cellStyle name="Notas 2 2 6" xfId="1185"/>
    <cellStyle name="Notas 2 2 6 2" xfId="2189"/>
    <cellStyle name="Notas 2 2 6 2 2" xfId="6628"/>
    <cellStyle name="Notas 2 2 6 3" xfId="2761"/>
    <cellStyle name="Notas 2 2 6 3 2" xfId="6629"/>
    <cellStyle name="Notas 2 2 6 4" xfId="2762"/>
    <cellStyle name="Notas 2 2 6 4 2" xfId="6630"/>
    <cellStyle name="Notas 2 2 6 5" xfId="2763"/>
    <cellStyle name="Notas 2 2 6 5 2" xfId="6631"/>
    <cellStyle name="Notas 2 2 6 6" xfId="6632"/>
    <cellStyle name="Notas 2 2 7" xfId="2190"/>
    <cellStyle name="Notas 2 3" xfId="1186"/>
    <cellStyle name="Notas 2 3 2" xfId="2191"/>
    <cellStyle name="Notas 2 3 2 10" xfId="2764"/>
    <cellStyle name="Notas 2 3 2 10 2" xfId="6633"/>
    <cellStyle name="Notas 2 3 2 11" xfId="2765"/>
    <cellStyle name="Notas 2 3 2 11 2" xfId="6634"/>
    <cellStyle name="Notas 2 3 2 12" xfId="2766"/>
    <cellStyle name="Notas 2 3 2 12 2" xfId="6635"/>
    <cellStyle name="Notas 2 3 2 13" xfId="6636"/>
    <cellStyle name="Notas 2 3 2 2" xfId="2379"/>
    <cellStyle name="Notas 2 3 2 2 2" xfId="2767"/>
    <cellStyle name="Notas 2 3 2 2 2 2" xfId="6637"/>
    <cellStyle name="Notas 2 3 2 2 3" xfId="2768"/>
    <cellStyle name="Notas 2 3 2 2 3 2" xfId="6638"/>
    <cellStyle name="Notas 2 3 2 2 4" xfId="2769"/>
    <cellStyle name="Notas 2 3 2 2 4 2" xfId="6639"/>
    <cellStyle name="Notas 2 3 2 2 5" xfId="2770"/>
    <cellStyle name="Notas 2 3 2 2 5 2" xfId="6640"/>
    <cellStyle name="Notas 2 3 2 2 6" xfId="6641"/>
    <cellStyle name="Notas 2 3 2 3" xfId="2380"/>
    <cellStyle name="Notas 2 3 2 3 2" xfId="2771"/>
    <cellStyle name="Notas 2 3 2 3 2 2" xfId="6642"/>
    <cellStyle name="Notas 2 3 2 3 3" xfId="2772"/>
    <cellStyle name="Notas 2 3 2 3 3 2" xfId="6643"/>
    <cellStyle name="Notas 2 3 2 3 4" xfId="2773"/>
    <cellStyle name="Notas 2 3 2 3 4 2" xfId="6644"/>
    <cellStyle name="Notas 2 3 2 3 5" xfId="2774"/>
    <cellStyle name="Notas 2 3 2 3 5 2" xfId="6645"/>
    <cellStyle name="Notas 2 3 2 3 6" xfId="6646"/>
    <cellStyle name="Notas 2 3 2 4" xfId="2381"/>
    <cellStyle name="Notas 2 3 2 4 2" xfId="2775"/>
    <cellStyle name="Notas 2 3 2 4 2 2" xfId="6647"/>
    <cellStyle name="Notas 2 3 2 4 3" xfId="2776"/>
    <cellStyle name="Notas 2 3 2 4 3 2" xfId="6648"/>
    <cellStyle name="Notas 2 3 2 4 4" xfId="2777"/>
    <cellStyle name="Notas 2 3 2 4 4 2" xfId="6649"/>
    <cellStyle name="Notas 2 3 2 4 5" xfId="2778"/>
    <cellStyle name="Notas 2 3 2 4 5 2" xfId="6650"/>
    <cellStyle name="Notas 2 3 2 4 6" xfId="6651"/>
    <cellStyle name="Notas 2 3 2 5" xfId="2382"/>
    <cellStyle name="Notas 2 3 2 5 2" xfId="2779"/>
    <cellStyle name="Notas 2 3 2 5 2 2" xfId="6652"/>
    <cellStyle name="Notas 2 3 2 5 3" xfId="2780"/>
    <cellStyle name="Notas 2 3 2 5 3 2" xfId="6653"/>
    <cellStyle name="Notas 2 3 2 5 4" xfId="2781"/>
    <cellStyle name="Notas 2 3 2 5 4 2" xfId="6654"/>
    <cellStyle name="Notas 2 3 2 5 5" xfId="2782"/>
    <cellStyle name="Notas 2 3 2 5 5 2" xfId="6655"/>
    <cellStyle name="Notas 2 3 2 5 6" xfId="6656"/>
    <cellStyle name="Notas 2 3 2 6" xfId="2383"/>
    <cellStyle name="Notas 2 3 2 6 2" xfId="2783"/>
    <cellStyle name="Notas 2 3 2 6 2 2" xfId="6657"/>
    <cellStyle name="Notas 2 3 2 6 3" xfId="2784"/>
    <cellStyle name="Notas 2 3 2 6 3 2" xfId="6658"/>
    <cellStyle name="Notas 2 3 2 6 4" xfId="2785"/>
    <cellStyle name="Notas 2 3 2 6 4 2" xfId="6659"/>
    <cellStyle name="Notas 2 3 2 6 5" xfId="2786"/>
    <cellStyle name="Notas 2 3 2 6 5 2" xfId="6660"/>
    <cellStyle name="Notas 2 3 2 6 6" xfId="6661"/>
    <cellStyle name="Notas 2 3 2 7" xfId="2384"/>
    <cellStyle name="Notas 2 3 2 7 2" xfId="2787"/>
    <cellStyle name="Notas 2 3 2 7 2 2" xfId="6662"/>
    <cellStyle name="Notas 2 3 2 7 3" xfId="2788"/>
    <cellStyle name="Notas 2 3 2 7 3 2" xfId="6663"/>
    <cellStyle name="Notas 2 3 2 7 4" xfId="2789"/>
    <cellStyle name="Notas 2 3 2 7 4 2" xfId="6664"/>
    <cellStyle name="Notas 2 3 2 7 5" xfId="2790"/>
    <cellStyle name="Notas 2 3 2 7 5 2" xfId="6665"/>
    <cellStyle name="Notas 2 3 2 7 6" xfId="6666"/>
    <cellStyle name="Notas 2 3 2 8" xfId="2385"/>
    <cellStyle name="Notas 2 3 2 8 2" xfId="2791"/>
    <cellStyle name="Notas 2 3 2 8 2 2" xfId="6667"/>
    <cellStyle name="Notas 2 3 2 8 3" xfId="2792"/>
    <cellStyle name="Notas 2 3 2 8 3 2" xfId="6668"/>
    <cellStyle name="Notas 2 3 2 8 4" xfId="2793"/>
    <cellStyle name="Notas 2 3 2 8 4 2" xfId="6669"/>
    <cellStyle name="Notas 2 3 2 8 5" xfId="2794"/>
    <cellStyle name="Notas 2 3 2 8 5 2" xfId="6670"/>
    <cellStyle name="Notas 2 3 2 8 6" xfId="6671"/>
    <cellStyle name="Notas 2 3 2 9" xfId="2795"/>
    <cellStyle name="Notas 2 3 2 9 2" xfId="6672"/>
    <cellStyle name="Notas 2 3 3" xfId="2386"/>
    <cellStyle name="Notas 2 3 3 2" xfId="2796"/>
    <cellStyle name="Notas 2 3 3 2 2" xfId="6673"/>
    <cellStyle name="Notas 2 3 3 3" xfId="2797"/>
    <cellStyle name="Notas 2 3 3 3 2" xfId="6674"/>
    <cellStyle name="Notas 2 3 3 4" xfId="2798"/>
    <cellStyle name="Notas 2 3 3 4 2" xfId="6675"/>
    <cellStyle name="Notas 2 3 3 5" xfId="2799"/>
    <cellStyle name="Notas 2 3 3 5 2" xfId="6676"/>
    <cellStyle name="Notas 2 3 3 6" xfId="6677"/>
    <cellStyle name="Notas 2 3 4" xfId="2387"/>
    <cellStyle name="Notas 2 3 4 2" xfId="2800"/>
    <cellStyle name="Notas 2 3 4 2 2" xfId="6678"/>
    <cellStyle name="Notas 2 3 4 3" xfId="2801"/>
    <cellStyle name="Notas 2 3 4 3 2" xfId="6679"/>
    <cellStyle name="Notas 2 3 4 4" xfId="2802"/>
    <cellStyle name="Notas 2 3 4 4 2" xfId="6680"/>
    <cellStyle name="Notas 2 3 4 5" xfId="2803"/>
    <cellStyle name="Notas 2 3 4 5 2" xfId="6681"/>
    <cellStyle name="Notas 2 3 4 6" xfId="6682"/>
    <cellStyle name="Notas 2 3 5" xfId="2388"/>
    <cellStyle name="Notas 2 3 5 2" xfId="2804"/>
    <cellStyle name="Notas 2 3 5 2 2" xfId="6683"/>
    <cellStyle name="Notas 2 3 5 3" xfId="2805"/>
    <cellStyle name="Notas 2 3 5 3 2" xfId="6684"/>
    <cellStyle name="Notas 2 3 5 4" xfId="2806"/>
    <cellStyle name="Notas 2 3 5 4 2" xfId="6685"/>
    <cellStyle name="Notas 2 3 5 5" xfId="2807"/>
    <cellStyle name="Notas 2 3 5 5 2" xfId="6686"/>
    <cellStyle name="Notas 2 3 5 6" xfId="6687"/>
    <cellStyle name="Notas 2 3 6" xfId="2389"/>
    <cellStyle name="Notas 2 3 6 2" xfId="2808"/>
    <cellStyle name="Notas 2 3 6 2 2" xfId="6688"/>
    <cellStyle name="Notas 2 3 6 3" xfId="2809"/>
    <cellStyle name="Notas 2 3 6 3 2" xfId="6689"/>
    <cellStyle name="Notas 2 3 6 4" xfId="2810"/>
    <cellStyle name="Notas 2 3 6 4 2" xfId="6690"/>
    <cellStyle name="Notas 2 3 6 5" xfId="2811"/>
    <cellStyle name="Notas 2 3 6 5 2" xfId="6691"/>
    <cellStyle name="Notas 2 3 6 6" xfId="6692"/>
    <cellStyle name="Notas 2 3 7" xfId="6693"/>
    <cellStyle name="Notas 2 4" xfId="1187"/>
    <cellStyle name="Notas 2 4 2" xfId="2192"/>
    <cellStyle name="Notas 2 4 2 2" xfId="2812"/>
    <cellStyle name="Notas 2 4 2 2 2" xfId="6694"/>
    <cellStyle name="Notas 2 4 2 3" xfId="2813"/>
    <cellStyle name="Notas 2 4 2 3 2" xfId="6695"/>
    <cellStyle name="Notas 2 4 2 4" xfId="2814"/>
    <cellStyle name="Notas 2 4 2 4 2" xfId="6696"/>
    <cellStyle name="Notas 2 4 2 5" xfId="2815"/>
    <cellStyle name="Notas 2 4 2 5 2" xfId="6697"/>
    <cellStyle name="Notas 2 4 2 6" xfId="6698"/>
    <cellStyle name="Notas 2 4 3" xfId="2390"/>
    <cellStyle name="Notas 2 4 3 2" xfId="2816"/>
    <cellStyle name="Notas 2 4 3 2 2" xfId="6699"/>
    <cellStyle name="Notas 2 4 3 3" xfId="2817"/>
    <cellStyle name="Notas 2 4 3 3 2" xfId="6700"/>
    <cellStyle name="Notas 2 4 3 4" xfId="2818"/>
    <cellStyle name="Notas 2 4 3 4 2" xfId="6701"/>
    <cellStyle name="Notas 2 4 3 5" xfId="2819"/>
    <cellStyle name="Notas 2 4 3 5 2" xfId="6702"/>
    <cellStyle name="Notas 2 4 3 6" xfId="6703"/>
    <cellStyle name="Notas 2 4 4" xfId="2391"/>
    <cellStyle name="Notas 2 4 4 2" xfId="2820"/>
    <cellStyle name="Notas 2 4 4 2 2" xfId="6704"/>
    <cellStyle name="Notas 2 4 4 3" xfId="2821"/>
    <cellStyle name="Notas 2 4 4 3 2" xfId="6705"/>
    <cellStyle name="Notas 2 4 4 4" xfId="2822"/>
    <cellStyle name="Notas 2 4 4 4 2" xfId="6706"/>
    <cellStyle name="Notas 2 4 4 5" xfId="2823"/>
    <cellStyle name="Notas 2 4 4 5 2" xfId="6707"/>
    <cellStyle name="Notas 2 4 4 6" xfId="6708"/>
    <cellStyle name="Notas 2 4 5" xfId="2392"/>
    <cellStyle name="Notas 2 4 5 2" xfId="2824"/>
    <cellStyle name="Notas 2 4 5 2 2" xfId="6709"/>
    <cellStyle name="Notas 2 4 5 3" xfId="2825"/>
    <cellStyle name="Notas 2 4 5 3 2" xfId="6710"/>
    <cellStyle name="Notas 2 4 5 4" xfId="2826"/>
    <cellStyle name="Notas 2 4 5 4 2" xfId="6711"/>
    <cellStyle name="Notas 2 4 5 5" xfId="2827"/>
    <cellStyle name="Notas 2 4 5 5 2" xfId="6712"/>
    <cellStyle name="Notas 2 4 5 6" xfId="6713"/>
    <cellStyle name="Notas 2 4 6" xfId="2393"/>
    <cellStyle name="Notas 2 4 6 2" xfId="2828"/>
    <cellStyle name="Notas 2 4 6 2 2" xfId="6714"/>
    <cellStyle name="Notas 2 4 6 3" xfId="2829"/>
    <cellStyle name="Notas 2 4 6 3 2" xfId="6715"/>
    <cellStyle name="Notas 2 4 6 4" xfId="2830"/>
    <cellStyle name="Notas 2 4 6 4 2" xfId="6716"/>
    <cellStyle name="Notas 2 4 6 5" xfId="2831"/>
    <cellStyle name="Notas 2 4 6 5 2" xfId="6717"/>
    <cellStyle name="Notas 2 4 6 6" xfId="6718"/>
    <cellStyle name="Notas 2 4 7" xfId="2394"/>
    <cellStyle name="Notas 2 4 7 2" xfId="2832"/>
    <cellStyle name="Notas 2 4 7 2 2" xfId="6719"/>
    <cellStyle name="Notas 2 4 7 3" xfId="2833"/>
    <cellStyle name="Notas 2 4 7 3 2" xfId="6720"/>
    <cellStyle name="Notas 2 4 7 4" xfId="2834"/>
    <cellStyle name="Notas 2 4 7 4 2" xfId="6721"/>
    <cellStyle name="Notas 2 4 7 5" xfId="2835"/>
    <cellStyle name="Notas 2 4 7 5 2" xfId="6722"/>
    <cellStyle name="Notas 2 4 7 6" xfId="6723"/>
    <cellStyle name="Notas 2 4 8" xfId="2395"/>
    <cellStyle name="Notas 2 4 8 2" xfId="2836"/>
    <cellStyle name="Notas 2 4 8 2 2" xfId="6724"/>
    <cellStyle name="Notas 2 4 8 3" xfId="2837"/>
    <cellStyle name="Notas 2 4 8 3 2" xfId="6725"/>
    <cellStyle name="Notas 2 4 8 4" xfId="2838"/>
    <cellStyle name="Notas 2 4 8 4 2" xfId="6726"/>
    <cellStyle name="Notas 2 4 8 5" xfId="2839"/>
    <cellStyle name="Notas 2 4 8 5 2" xfId="6727"/>
    <cellStyle name="Notas 2 4 8 6" xfId="6728"/>
    <cellStyle name="Notas 2 4 9" xfId="6729"/>
    <cellStyle name="Notas 2 5" xfId="1188"/>
    <cellStyle name="Notas 2 5 2" xfId="2193"/>
    <cellStyle name="Notas 2 5 2 2" xfId="6730"/>
    <cellStyle name="Notas 2 5 3" xfId="2840"/>
    <cellStyle name="Notas 2 5 3 2" xfId="6731"/>
    <cellStyle name="Notas 2 5 4" xfId="2841"/>
    <cellStyle name="Notas 2 5 4 2" xfId="6732"/>
    <cellStyle name="Notas 2 5 5" xfId="2842"/>
    <cellStyle name="Notas 2 5 5 2" xfId="6733"/>
    <cellStyle name="Notas 2 5 6" xfId="6734"/>
    <cellStyle name="Notas 2 6" xfId="1189"/>
    <cellStyle name="Notas 2 6 2" xfId="2194"/>
    <cellStyle name="Notas 2 6 2 2" xfId="6735"/>
    <cellStyle name="Notas 2 6 3" xfId="2843"/>
    <cellStyle name="Notas 2 6 3 2" xfId="6736"/>
    <cellStyle name="Notas 2 6 4" xfId="2844"/>
    <cellStyle name="Notas 2 6 4 2" xfId="6737"/>
    <cellStyle name="Notas 2 6 5" xfId="2845"/>
    <cellStyle name="Notas 2 6 5 2" xfId="6738"/>
    <cellStyle name="Notas 2 6 6" xfId="6739"/>
    <cellStyle name="Notas 2 7" xfId="1190"/>
    <cellStyle name="Notas 2 7 2" xfId="2195"/>
    <cellStyle name="Notas 2 7 2 2" xfId="6740"/>
    <cellStyle name="Notas 2 7 3" xfId="2846"/>
    <cellStyle name="Notas 2 7 3 2" xfId="6741"/>
    <cellStyle name="Notas 2 7 4" xfId="2847"/>
    <cellStyle name="Notas 2 7 4 2" xfId="6742"/>
    <cellStyle name="Notas 2 7 5" xfId="2848"/>
    <cellStyle name="Notas 2 7 5 2" xfId="6743"/>
    <cellStyle name="Notas 2 7 6" xfId="6744"/>
    <cellStyle name="Notas 2 8" xfId="2196"/>
    <cellStyle name="Notas 3" xfId="2197"/>
    <cellStyle name="Percent" xfId="193"/>
    <cellStyle name="Percent 2" xfId="1191"/>
    <cellStyle name="Percent 2 2" xfId="6745"/>
    <cellStyle name="Percent 3" xfId="6746"/>
    <cellStyle name="Percent 4" xfId="6747"/>
    <cellStyle name="Porcentaje" xfId="215" builtinId="5"/>
    <cellStyle name="Porcentaje 2" xfId="218"/>
    <cellStyle name="Porcentaje 2 2" xfId="255"/>
    <cellStyle name="Porcentaje 2 2 2" xfId="1192"/>
    <cellStyle name="Porcentaje 2 2 2 2" xfId="1193"/>
    <cellStyle name="Porcentaje 2 2 2 2 2" xfId="2198"/>
    <cellStyle name="Porcentaje 2 2 2 2 3" xfId="6748"/>
    <cellStyle name="Porcentaje 2 2 2 3" xfId="2199"/>
    <cellStyle name="Porcentaje 2 2 2 4" xfId="6749"/>
    <cellStyle name="Porcentaje 2 2 3" xfId="1194"/>
    <cellStyle name="Porcentaje 2 2 3 2" xfId="1195"/>
    <cellStyle name="Porcentaje 2 2 3 2 2" xfId="265"/>
    <cellStyle name="Porcentaje 2 2 3 2 2 2" xfId="1196"/>
    <cellStyle name="Porcentaje 2 2 3 2 2 2 2" xfId="1197"/>
    <cellStyle name="Porcentaje 2 2 3 2 2 2 2 2" xfId="2200"/>
    <cellStyle name="Porcentaje 2 2 3 2 2 2 2 3" xfId="6750"/>
    <cellStyle name="Porcentaje 2 2 3 2 2 2 3" xfId="2201"/>
    <cellStyle name="Porcentaje 2 2 3 2 2 2 4" xfId="6751"/>
    <cellStyle name="Porcentaje 2 2 3 2 2 3" xfId="1198"/>
    <cellStyle name="Porcentaje 2 2 3 2 2 3 2" xfId="1199"/>
    <cellStyle name="Porcentaje 2 2 3 2 2 3 2 2" xfId="2202"/>
    <cellStyle name="Porcentaje 2 2 3 2 2 3 2 3" xfId="6752"/>
    <cellStyle name="Porcentaje 2 2 3 2 2 3 3" xfId="2203"/>
    <cellStyle name="Porcentaje 2 2 3 2 2 3 4" xfId="6753"/>
    <cellStyle name="Porcentaje 2 2 3 2 2 4" xfId="1200"/>
    <cellStyle name="Porcentaje 2 2 3 2 2 4 2" xfId="1201"/>
    <cellStyle name="Porcentaje 2 2 3 2 2 4 2 2" xfId="2204"/>
    <cellStyle name="Porcentaje 2 2 3 2 2 4 2 3" xfId="6754"/>
    <cellStyle name="Porcentaje 2 2 3 2 2 4 3" xfId="2205"/>
    <cellStyle name="Porcentaje 2 2 3 2 2 4 4" xfId="6755"/>
    <cellStyle name="Porcentaje 2 2 3 2 2 5" xfId="1202"/>
    <cellStyle name="Porcentaje 2 2 3 2 2 5 2" xfId="2206"/>
    <cellStyle name="Porcentaje 2 2 3 2 2 5 3" xfId="6756"/>
    <cellStyle name="Porcentaje 2 2 3 2 2 6" xfId="2207"/>
    <cellStyle name="Porcentaje 2 2 3 2 2 7" xfId="6757"/>
    <cellStyle name="Porcentaje 2 2 3 2 3" xfId="1203"/>
    <cellStyle name="Porcentaje 2 2 3 2 3 2" xfId="2208"/>
    <cellStyle name="Porcentaje 2 2 3 2 3 3" xfId="6758"/>
    <cellStyle name="Porcentaje 2 2 3 2 4" xfId="2209"/>
    <cellStyle name="Porcentaje 2 2 3 2 5" xfId="6759"/>
    <cellStyle name="Porcentaje 2 2 3 3" xfId="1204"/>
    <cellStyle name="Porcentaje 2 2 3 3 2" xfId="2210"/>
    <cellStyle name="Porcentaje 2 2 3 3 3" xfId="6760"/>
    <cellStyle name="Porcentaje 2 2 3 4" xfId="2211"/>
    <cellStyle name="Porcentaje 2 2 3 5" xfId="6761"/>
    <cellStyle name="Porcentaje 2 2 4" xfId="1205"/>
    <cellStyle name="Porcentaje 2 2 4 2" xfId="2212"/>
    <cellStyle name="Porcentaje 2 2 4 3" xfId="6762"/>
    <cellStyle name="Porcentaje 2 2 5" xfId="2213"/>
    <cellStyle name="Porcentaje 2 2 6" xfId="6763"/>
    <cellStyle name="Porcentaje 2 3" xfId="259"/>
    <cellStyle name="Porcentaje 3" xfId="1206"/>
    <cellStyle name="Porcentaje 3 2" xfId="1207"/>
    <cellStyle name="Porcentaje 3 2 2" xfId="1208"/>
    <cellStyle name="Porcentaje 3 2 2 2" xfId="2214"/>
    <cellStyle name="Porcentaje 3 2 2 3" xfId="6764"/>
    <cellStyle name="Porcentaje 3 2 3" xfId="2215"/>
    <cellStyle name="Porcentaje 3 2 4" xfId="6765"/>
    <cellStyle name="Porcentaje 3 3" xfId="1209"/>
    <cellStyle name="Porcentaje 3 3 2" xfId="2216"/>
    <cellStyle name="Porcentaje 3 3 3" xfId="6766"/>
    <cellStyle name="Porcentaje 3 4" xfId="2217"/>
    <cellStyle name="Porcentaje 3 5" xfId="6767"/>
    <cellStyle name="Porcentaje 4" xfId="1210"/>
    <cellStyle name="Porcentaje 4 2" xfId="1211"/>
    <cellStyle name="Porcentaje 4 2 2" xfId="1212"/>
    <cellStyle name="Porcentaje 4 2 2 2" xfId="2218"/>
    <cellStyle name="Porcentaje 4 2 2 3" xfId="6768"/>
    <cellStyle name="Porcentaje 4 2 3" xfId="2219"/>
    <cellStyle name="Porcentaje 4 2 4" xfId="6769"/>
    <cellStyle name="Porcentaje 4 3" xfId="1213"/>
    <cellStyle name="Porcentaje 4 3 2" xfId="1214"/>
    <cellStyle name="Porcentaje 4 3 2 2" xfId="2220"/>
    <cellStyle name="Porcentaje 4 3 2 3" xfId="6770"/>
    <cellStyle name="Porcentaje 4 3 3" xfId="2221"/>
    <cellStyle name="Porcentaje 4 3 4" xfId="6771"/>
    <cellStyle name="Porcentaje 4 4" xfId="1215"/>
    <cellStyle name="Porcentaje 4 4 2" xfId="1216"/>
    <cellStyle name="Porcentaje 4 4 2 2" xfId="1217"/>
    <cellStyle name="Porcentaje 4 4 2 2 2" xfId="2222"/>
    <cellStyle name="Porcentaje 4 4 2 2 3" xfId="6772"/>
    <cellStyle name="Porcentaje 4 4 2 3" xfId="2223"/>
    <cellStyle name="Porcentaje 4 4 2 4" xfId="6773"/>
    <cellStyle name="Porcentaje 4 4 3" xfId="1218"/>
    <cellStyle name="Porcentaje 4 4 3 2" xfId="2224"/>
    <cellStyle name="Porcentaje 4 4 3 3" xfId="6774"/>
    <cellStyle name="Porcentaje 4 4 4" xfId="2225"/>
    <cellStyle name="Porcentaje 4 4 5" xfId="6775"/>
    <cellStyle name="Porcentaje 4 5" xfId="1219"/>
    <cellStyle name="Porcentaje 4 5 2" xfId="2226"/>
    <cellStyle name="Porcentaje 4 5 3" xfId="6776"/>
    <cellStyle name="Porcentaje 4 6" xfId="2227"/>
    <cellStyle name="Porcentaje 4 7" xfId="6777"/>
    <cellStyle name="Porcentaje 5" xfId="2228"/>
    <cellStyle name="Porcentaje 6" xfId="2229"/>
    <cellStyle name="Porcentaje 7" xfId="6778"/>
    <cellStyle name="Porcentaje 8" xfId="6779"/>
    <cellStyle name="Porcentaje 9" xfId="6780"/>
    <cellStyle name="Porcentual 10" xfId="194"/>
    <cellStyle name="Porcentual 10 10" xfId="2230"/>
    <cellStyle name="Porcentual 10 11" xfId="6781"/>
    <cellStyle name="Porcentual 10 2" xfId="1220"/>
    <cellStyle name="Porcentual 10 2 2" xfId="6782"/>
    <cellStyle name="Porcentual 10 3" xfId="1221"/>
    <cellStyle name="Porcentual 10 3 2" xfId="1222"/>
    <cellStyle name="Porcentual 10 3 2 2" xfId="1223"/>
    <cellStyle name="Porcentual 10 3 2 2 2" xfId="2231"/>
    <cellStyle name="Porcentual 10 3 2 2 3" xfId="6783"/>
    <cellStyle name="Porcentual 10 3 2 3" xfId="2232"/>
    <cellStyle name="Porcentual 10 3 2 4" xfId="6784"/>
    <cellStyle name="Porcentual 10 3 3" xfId="1224"/>
    <cellStyle name="Porcentual 10 3 3 2" xfId="2233"/>
    <cellStyle name="Porcentual 10 3 3 3" xfId="6785"/>
    <cellStyle name="Porcentual 10 3 4" xfId="2234"/>
    <cellStyle name="Porcentual 10 3 5" xfId="6786"/>
    <cellStyle name="Porcentual 10 4" xfId="1225"/>
    <cellStyle name="Porcentual 10 4 2" xfId="1226"/>
    <cellStyle name="Porcentual 10 4 2 2" xfId="1227"/>
    <cellStyle name="Porcentual 10 4 2 2 2" xfId="2235"/>
    <cellStyle name="Porcentual 10 4 2 2 3" xfId="6787"/>
    <cellStyle name="Porcentual 10 4 2 3" xfId="2236"/>
    <cellStyle name="Porcentual 10 4 2 4" xfId="6788"/>
    <cellStyle name="Porcentual 10 4 3" xfId="1228"/>
    <cellStyle name="Porcentual 10 4 3 2" xfId="2237"/>
    <cellStyle name="Porcentual 10 4 3 3" xfId="6789"/>
    <cellStyle name="Porcentual 10 4 4" xfId="2238"/>
    <cellStyle name="Porcentual 10 4 5" xfId="6790"/>
    <cellStyle name="Porcentual 10 5" xfId="1229"/>
    <cellStyle name="Porcentual 10 5 2" xfId="1230"/>
    <cellStyle name="Porcentual 10 5 2 2" xfId="1231"/>
    <cellStyle name="Porcentual 10 5 2 2 2" xfId="2239"/>
    <cellStyle name="Porcentual 10 5 2 2 3" xfId="6791"/>
    <cellStyle name="Porcentual 10 5 2 3" xfId="2240"/>
    <cellStyle name="Porcentual 10 5 2 4" xfId="6792"/>
    <cellStyle name="Porcentual 10 5 3" xfId="1232"/>
    <cellStyle name="Porcentual 10 5 3 2" xfId="2241"/>
    <cellStyle name="Porcentual 10 5 3 3" xfId="6793"/>
    <cellStyle name="Porcentual 10 5 4" xfId="2242"/>
    <cellStyle name="Porcentual 10 5 5" xfId="6794"/>
    <cellStyle name="Porcentual 10 6" xfId="1233"/>
    <cellStyle name="Porcentual 10 6 2" xfId="1234"/>
    <cellStyle name="Porcentual 10 6 2 2" xfId="1235"/>
    <cellStyle name="Porcentual 10 6 2 2 2" xfId="2243"/>
    <cellStyle name="Porcentual 10 6 2 2 3" xfId="6795"/>
    <cellStyle name="Porcentual 10 6 2 3" xfId="2244"/>
    <cellStyle name="Porcentual 10 6 2 4" xfId="6796"/>
    <cellStyle name="Porcentual 10 6 3" xfId="1236"/>
    <cellStyle name="Porcentual 10 6 3 2" xfId="2245"/>
    <cellStyle name="Porcentual 10 6 3 3" xfId="6797"/>
    <cellStyle name="Porcentual 10 6 4" xfId="2246"/>
    <cellStyle name="Porcentual 10 6 5" xfId="6798"/>
    <cellStyle name="Porcentual 10 7" xfId="1237"/>
    <cellStyle name="Porcentual 10 7 2" xfId="1238"/>
    <cellStyle name="Porcentual 10 7 2 2" xfId="1239"/>
    <cellStyle name="Porcentual 10 7 2 2 2" xfId="2247"/>
    <cellStyle name="Porcentual 10 7 2 2 3" xfId="6799"/>
    <cellStyle name="Porcentual 10 7 2 3" xfId="2248"/>
    <cellStyle name="Porcentual 10 7 2 4" xfId="6800"/>
    <cellStyle name="Porcentual 10 7 3" xfId="1240"/>
    <cellStyle name="Porcentual 10 7 3 2" xfId="2249"/>
    <cellStyle name="Porcentual 10 7 3 3" xfId="6801"/>
    <cellStyle name="Porcentual 10 7 4" xfId="2250"/>
    <cellStyle name="Porcentual 10 7 5" xfId="6802"/>
    <cellStyle name="Porcentual 10 8" xfId="1241"/>
    <cellStyle name="Porcentual 10 8 2" xfId="1242"/>
    <cellStyle name="Porcentual 10 8 2 2" xfId="2251"/>
    <cellStyle name="Porcentual 10 8 2 3" xfId="6803"/>
    <cellStyle name="Porcentual 10 8 3" xfId="2252"/>
    <cellStyle name="Porcentual 10 8 4" xfId="6804"/>
    <cellStyle name="Porcentual 10 9" xfId="1243"/>
    <cellStyle name="Porcentual 10 9 2" xfId="2253"/>
    <cellStyle name="Porcentual 10 9 3" xfId="6805"/>
    <cellStyle name="Porcentual 11" xfId="1244"/>
    <cellStyle name="Porcentual 11 2" xfId="2396"/>
    <cellStyle name="Porcentual 2" xfId="195"/>
    <cellStyle name="Porcentual 2 2" xfId="196"/>
    <cellStyle name="Porcentual 3" xfId="197"/>
    <cellStyle name="Porcentual 3 2" xfId="198"/>
    <cellStyle name="Porcentual 3 2 10" xfId="2254"/>
    <cellStyle name="Porcentual 3 2 11" xfId="6806"/>
    <cellStyle name="Porcentual 3 2 2" xfId="1245"/>
    <cellStyle name="Porcentual 3 2 2 2" xfId="6807"/>
    <cellStyle name="Porcentual 3 2 3" xfId="1246"/>
    <cellStyle name="Porcentual 3 2 3 2" xfId="1247"/>
    <cellStyle name="Porcentual 3 2 3 2 2" xfId="1248"/>
    <cellStyle name="Porcentual 3 2 3 2 2 2" xfId="2255"/>
    <cellStyle name="Porcentual 3 2 3 2 2 3" xfId="6808"/>
    <cellStyle name="Porcentual 3 2 3 2 3" xfId="2256"/>
    <cellStyle name="Porcentual 3 2 3 2 4" xfId="6809"/>
    <cellStyle name="Porcentual 3 2 3 3" xfId="1249"/>
    <cellStyle name="Porcentual 3 2 3 3 2" xfId="2257"/>
    <cellStyle name="Porcentual 3 2 3 3 3" xfId="6810"/>
    <cellStyle name="Porcentual 3 2 3 4" xfId="2258"/>
    <cellStyle name="Porcentual 3 2 3 5" xfId="6811"/>
    <cellStyle name="Porcentual 3 2 4" xfId="1250"/>
    <cellStyle name="Porcentual 3 2 4 2" xfId="1251"/>
    <cellStyle name="Porcentual 3 2 4 2 2" xfId="1252"/>
    <cellStyle name="Porcentual 3 2 4 2 2 2" xfId="2259"/>
    <cellStyle name="Porcentual 3 2 4 2 2 3" xfId="6812"/>
    <cellStyle name="Porcentual 3 2 4 2 3" xfId="2260"/>
    <cellStyle name="Porcentual 3 2 4 2 4" xfId="6813"/>
    <cellStyle name="Porcentual 3 2 4 3" xfId="1253"/>
    <cellStyle name="Porcentual 3 2 4 3 2" xfId="2261"/>
    <cellStyle name="Porcentual 3 2 4 3 3" xfId="6814"/>
    <cellStyle name="Porcentual 3 2 4 4" xfId="2262"/>
    <cellStyle name="Porcentual 3 2 4 5" xfId="6815"/>
    <cellStyle name="Porcentual 3 2 5" xfId="1254"/>
    <cellStyle name="Porcentual 3 2 5 2" xfId="1255"/>
    <cellStyle name="Porcentual 3 2 5 2 2" xfId="1256"/>
    <cellStyle name="Porcentual 3 2 5 2 2 2" xfId="2263"/>
    <cellStyle name="Porcentual 3 2 5 2 2 3" xfId="6816"/>
    <cellStyle name="Porcentual 3 2 5 2 3" xfId="2264"/>
    <cellStyle name="Porcentual 3 2 5 2 4" xfId="6817"/>
    <cellStyle name="Porcentual 3 2 5 3" xfId="1257"/>
    <cellStyle name="Porcentual 3 2 5 3 2" xfId="2265"/>
    <cellStyle name="Porcentual 3 2 5 3 3" xfId="6818"/>
    <cellStyle name="Porcentual 3 2 5 4" xfId="2266"/>
    <cellStyle name="Porcentual 3 2 5 5" xfId="6819"/>
    <cellStyle name="Porcentual 3 2 6" xfId="1258"/>
    <cellStyle name="Porcentual 3 2 6 2" xfId="1259"/>
    <cellStyle name="Porcentual 3 2 6 2 2" xfId="1260"/>
    <cellStyle name="Porcentual 3 2 6 2 2 2" xfId="2267"/>
    <cellStyle name="Porcentual 3 2 6 2 2 3" xfId="6820"/>
    <cellStyle name="Porcentual 3 2 6 2 3" xfId="2268"/>
    <cellStyle name="Porcentual 3 2 6 2 4" xfId="6821"/>
    <cellStyle name="Porcentual 3 2 6 3" xfId="1261"/>
    <cellStyle name="Porcentual 3 2 6 3 2" xfId="2269"/>
    <cellStyle name="Porcentual 3 2 6 3 3" xfId="6822"/>
    <cellStyle name="Porcentual 3 2 6 4" xfId="2270"/>
    <cellStyle name="Porcentual 3 2 6 5" xfId="6823"/>
    <cellStyle name="Porcentual 3 2 7" xfId="1262"/>
    <cellStyle name="Porcentual 3 2 7 2" xfId="1263"/>
    <cellStyle name="Porcentual 3 2 7 2 2" xfId="1264"/>
    <cellStyle name="Porcentual 3 2 7 2 2 2" xfId="2271"/>
    <cellStyle name="Porcentual 3 2 7 2 2 3" xfId="6824"/>
    <cellStyle name="Porcentual 3 2 7 2 3" xfId="2272"/>
    <cellStyle name="Porcentual 3 2 7 2 4" xfId="6825"/>
    <cellStyle name="Porcentual 3 2 7 3" xfId="1265"/>
    <cellStyle name="Porcentual 3 2 7 3 2" xfId="2273"/>
    <cellStyle name="Porcentual 3 2 7 3 3" xfId="6826"/>
    <cellStyle name="Porcentual 3 2 7 4" xfId="2274"/>
    <cellStyle name="Porcentual 3 2 7 5" xfId="6827"/>
    <cellStyle name="Porcentual 3 2 8" xfId="1266"/>
    <cellStyle name="Porcentual 3 2 8 2" xfId="1267"/>
    <cellStyle name="Porcentual 3 2 8 2 2" xfId="2275"/>
    <cellStyle name="Porcentual 3 2 8 2 3" xfId="6828"/>
    <cellStyle name="Porcentual 3 2 8 3" xfId="2276"/>
    <cellStyle name="Porcentual 3 2 8 4" xfId="6829"/>
    <cellStyle name="Porcentual 3 2 9" xfId="1268"/>
    <cellStyle name="Porcentual 3 2 9 2" xfId="2277"/>
    <cellStyle name="Porcentual 3 2 9 3" xfId="6830"/>
    <cellStyle name="Porcentual 3 3" xfId="199"/>
    <cellStyle name="Porcentual 4" xfId="200"/>
    <cellStyle name="Porcentual 4 2" xfId="201"/>
    <cellStyle name="Porcentual 4 2 2" xfId="1269"/>
    <cellStyle name="Porcentual 4 2 2 2" xfId="6831"/>
    <cellStyle name="Porcentual 4 2 3" xfId="6832"/>
    <cellStyle name="Porcentual 4 3" xfId="1270"/>
    <cellStyle name="Porcentual 4 3 2" xfId="6833"/>
    <cellStyle name="Porcentual 4 4" xfId="6834"/>
    <cellStyle name="Porcentual 5" xfId="202"/>
    <cellStyle name="Porcentual 5 10" xfId="2278"/>
    <cellStyle name="Porcentual 5 11" xfId="6835"/>
    <cellStyle name="Porcentual 5 2" xfId="1271"/>
    <cellStyle name="Porcentual 5 2 2" xfId="6836"/>
    <cellStyle name="Porcentual 5 3" xfId="1272"/>
    <cellStyle name="Porcentual 5 3 2" xfId="1273"/>
    <cellStyle name="Porcentual 5 3 2 2" xfId="1274"/>
    <cellStyle name="Porcentual 5 3 2 2 2" xfId="2279"/>
    <cellStyle name="Porcentual 5 3 2 2 3" xfId="6837"/>
    <cellStyle name="Porcentual 5 3 2 3" xfId="2280"/>
    <cellStyle name="Porcentual 5 3 2 4" xfId="6838"/>
    <cellStyle name="Porcentual 5 3 3" xfId="1275"/>
    <cellStyle name="Porcentual 5 3 3 2" xfId="2281"/>
    <cellStyle name="Porcentual 5 3 3 3" xfId="6839"/>
    <cellStyle name="Porcentual 5 3 4" xfId="2282"/>
    <cellStyle name="Porcentual 5 3 5" xfId="6840"/>
    <cellStyle name="Porcentual 5 4" xfId="1276"/>
    <cellStyle name="Porcentual 5 4 2" xfId="1277"/>
    <cellStyle name="Porcentual 5 4 2 2" xfId="1278"/>
    <cellStyle name="Porcentual 5 4 2 2 2" xfId="2283"/>
    <cellStyle name="Porcentual 5 4 2 2 3" xfId="6841"/>
    <cellStyle name="Porcentual 5 4 2 3" xfId="2284"/>
    <cellStyle name="Porcentual 5 4 2 4" xfId="6842"/>
    <cellStyle name="Porcentual 5 4 3" xfId="1279"/>
    <cellStyle name="Porcentual 5 4 3 2" xfId="2285"/>
    <cellStyle name="Porcentual 5 4 3 3" xfId="6843"/>
    <cellStyle name="Porcentual 5 4 4" xfId="2286"/>
    <cellStyle name="Porcentual 5 4 5" xfId="6844"/>
    <cellStyle name="Porcentual 5 5" xfId="1280"/>
    <cellStyle name="Porcentual 5 5 2" xfId="1281"/>
    <cellStyle name="Porcentual 5 5 2 2" xfId="1282"/>
    <cellStyle name="Porcentual 5 5 2 2 2" xfId="2287"/>
    <cellStyle name="Porcentual 5 5 2 2 3" xfId="6845"/>
    <cellStyle name="Porcentual 5 5 2 3" xfId="2288"/>
    <cellStyle name="Porcentual 5 5 2 4" xfId="6846"/>
    <cellStyle name="Porcentual 5 5 3" xfId="1283"/>
    <cellStyle name="Porcentual 5 5 3 2" xfId="2289"/>
    <cellStyle name="Porcentual 5 5 3 3" xfId="6847"/>
    <cellStyle name="Porcentual 5 5 4" xfId="2290"/>
    <cellStyle name="Porcentual 5 5 5" xfId="6848"/>
    <cellStyle name="Porcentual 5 6" xfId="1284"/>
    <cellStyle name="Porcentual 5 6 2" xfId="1285"/>
    <cellStyle name="Porcentual 5 6 2 2" xfId="1286"/>
    <cellStyle name="Porcentual 5 6 2 2 2" xfId="2291"/>
    <cellStyle name="Porcentual 5 6 2 2 3" xfId="6849"/>
    <cellStyle name="Porcentual 5 6 2 3" xfId="2292"/>
    <cellStyle name="Porcentual 5 6 2 4" xfId="6850"/>
    <cellStyle name="Porcentual 5 6 3" xfId="1287"/>
    <cellStyle name="Porcentual 5 6 3 2" xfId="2293"/>
    <cellStyle name="Porcentual 5 6 3 3" xfId="6851"/>
    <cellStyle name="Porcentual 5 6 4" xfId="2294"/>
    <cellStyle name="Porcentual 5 6 5" xfId="6852"/>
    <cellStyle name="Porcentual 5 7" xfId="1288"/>
    <cellStyle name="Porcentual 5 7 2" xfId="1289"/>
    <cellStyle name="Porcentual 5 7 2 2" xfId="1290"/>
    <cellStyle name="Porcentual 5 7 2 2 2" xfId="2295"/>
    <cellStyle name="Porcentual 5 7 2 2 3" xfId="6853"/>
    <cellStyle name="Porcentual 5 7 2 3" xfId="2296"/>
    <cellStyle name="Porcentual 5 7 2 4" xfId="6854"/>
    <cellStyle name="Porcentual 5 7 3" xfId="1291"/>
    <cellStyle name="Porcentual 5 7 3 2" xfId="2297"/>
    <cellStyle name="Porcentual 5 7 3 3" xfId="6855"/>
    <cellStyle name="Porcentual 5 7 4" xfId="2298"/>
    <cellStyle name="Porcentual 5 7 5" xfId="6856"/>
    <cellStyle name="Porcentual 5 8" xfId="1292"/>
    <cellStyle name="Porcentual 5 8 2" xfId="1293"/>
    <cellStyle name="Porcentual 5 8 2 2" xfId="2299"/>
    <cellStyle name="Porcentual 5 8 2 3" xfId="6857"/>
    <cellStyle name="Porcentual 5 8 3" xfId="2300"/>
    <cellStyle name="Porcentual 5 8 4" xfId="6858"/>
    <cellStyle name="Porcentual 5 9" xfId="1294"/>
    <cellStyle name="Porcentual 5 9 2" xfId="2301"/>
    <cellStyle name="Porcentual 5 9 3" xfId="6859"/>
    <cellStyle name="Porcentual 6" xfId="203"/>
    <cellStyle name="Porcentual 7" xfId="204"/>
    <cellStyle name="Porcentual 8" xfId="205"/>
    <cellStyle name="Porcentual 8 2" xfId="1295"/>
    <cellStyle name="Porcentual 9" xfId="206"/>
    <cellStyle name="Porcentual 9 2" xfId="1296"/>
    <cellStyle name="Salida 2" xfId="207"/>
    <cellStyle name="Salida 2 2" xfId="1297"/>
    <cellStyle name="Salida 2 2 2" xfId="2302"/>
    <cellStyle name="Salida 2 2 2 10" xfId="2849"/>
    <cellStyle name="Salida 2 2 2 10 2" xfId="6860"/>
    <cellStyle name="Salida 2 2 2 11" xfId="2850"/>
    <cellStyle name="Salida 2 2 2 11 2" xfId="6861"/>
    <cellStyle name="Salida 2 2 2 12" xfId="6862"/>
    <cellStyle name="Salida 2 2 2 2" xfId="2397"/>
    <cellStyle name="Salida 2 2 2 2 2" xfId="2851"/>
    <cellStyle name="Salida 2 2 2 2 2 2" xfId="6863"/>
    <cellStyle name="Salida 2 2 2 2 3" xfId="2852"/>
    <cellStyle name="Salida 2 2 2 2 3 2" xfId="6864"/>
    <cellStyle name="Salida 2 2 2 2 4" xfId="2853"/>
    <cellStyle name="Salida 2 2 2 2 4 2" xfId="6865"/>
    <cellStyle name="Salida 2 2 2 2 5" xfId="2854"/>
    <cellStyle name="Salida 2 2 2 2 5 2" xfId="6866"/>
    <cellStyle name="Salida 2 2 2 2 6" xfId="6867"/>
    <cellStyle name="Salida 2 2 2 3" xfId="2398"/>
    <cellStyle name="Salida 2 2 2 3 2" xfId="2855"/>
    <cellStyle name="Salida 2 2 2 3 2 2" xfId="6868"/>
    <cellStyle name="Salida 2 2 2 3 3" xfId="2856"/>
    <cellStyle name="Salida 2 2 2 3 3 2" xfId="6869"/>
    <cellStyle name="Salida 2 2 2 3 4" xfId="2857"/>
    <cellStyle name="Salida 2 2 2 3 4 2" xfId="6870"/>
    <cellStyle name="Salida 2 2 2 3 5" xfId="2858"/>
    <cellStyle name="Salida 2 2 2 3 5 2" xfId="6871"/>
    <cellStyle name="Salida 2 2 2 3 6" xfId="6872"/>
    <cellStyle name="Salida 2 2 2 4" xfId="2399"/>
    <cellStyle name="Salida 2 2 2 4 2" xfId="2859"/>
    <cellStyle name="Salida 2 2 2 4 2 2" xfId="6873"/>
    <cellStyle name="Salida 2 2 2 4 3" xfId="2860"/>
    <cellStyle name="Salida 2 2 2 4 3 2" xfId="6874"/>
    <cellStyle name="Salida 2 2 2 4 4" xfId="2861"/>
    <cellStyle name="Salida 2 2 2 4 4 2" xfId="6875"/>
    <cellStyle name="Salida 2 2 2 4 5" xfId="2862"/>
    <cellStyle name="Salida 2 2 2 4 5 2" xfId="6876"/>
    <cellStyle name="Salida 2 2 2 4 6" xfId="6877"/>
    <cellStyle name="Salida 2 2 2 5" xfId="2400"/>
    <cellStyle name="Salida 2 2 2 5 2" xfId="2863"/>
    <cellStyle name="Salida 2 2 2 5 2 2" xfId="6878"/>
    <cellStyle name="Salida 2 2 2 5 3" xfId="2864"/>
    <cellStyle name="Salida 2 2 2 5 3 2" xfId="6879"/>
    <cellStyle name="Salida 2 2 2 5 4" xfId="2865"/>
    <cellStyle name="Salida 2 2 2 5 4 2" xfId="6880"/>
    <cellStyle name="Salida 2 2 2 5 5" xfId="2866"/>
    <cellStyle name="Salida 2 2 2 5 5 2" xfId="6881"/>
    <cellStyle name="Salida 2 2 2 5 6" xfId="6882"/>
    <cellStyle name="Salida 2 2 2 6" xfId="2401"/>
    <cellStyle name="Salida 2 2 2 6 2" xfId="2867"/>
    <cellStyle name="Salida 2 2 2 6 2 2" xfId="6883"/>
    <cellStyle name="Salida 2 2 2 6 3" xfId="2868"/>
    <cellStyle name="Salida 2 2 2 6 3 2" xfId="6884"/>
    <cellStyle name="Salida 2 2 2 6 4" xfId="2869"/>
    <cellStyle name="Salida 2 2 2 6 4 2" xfId="6885"/>
    <cellStyle name="Salida 2 2 2 6 5" xfId="2870"/>
    <cellStyle name="Salida 2 2 2 6 5 2" xfId="6886"/>
    <cellStyle name="Salida 2 2 2 6 6" xfId="6887"/>
    <cellStyle name="Salida 2 2 2 7" xfId="2402"/>
    <cellStyle name="Salida 2 2 2 7 2" xfId="2871"/>
    <cellStyle name="Salida 2 2 2 7 2 2" xfId="6888"/>
    <cellStyle name="Salida 2 2 2 7 3" xfId="2872"/>
    <cellStyle name="Salida 2 2 2 7 3 2" xfId="6889"/>
    <cellStyle name="Salida 2 2 2 7 4" xfId="2873"/>
    <cellStyle name="Salida 2 2 2 7 4 2" xfId="6890"/>
    <cellStyle name="Salida 2 2 2 7 5" xfId="2874"/>
    <cellStyle name="Salida 2 2 2 7 5 2" xfId="6891"/>
    <cellStyle name="Salida 2 2 2 7 6" xfId="6892"/>
    <cellStyle name="Salida 2 2 2 8" xfId="2875"/>
    <cellStyle name="Salida 2 2 2 8 2" xfId="6893"/>
    <cellStyle name="Salida 2 2 2 9" xfId="2876"/>
    <cellStyle name="Salida 2 2 2 9 2" xfId="6894"/>
    <cellStyle name="Salida 2 2 3" xfId="2403"/>
    <cellStyle name="Salida 2 2 3 2" xfId="2877"/>
    <cellStyle name="Salida 2 2 3 2 2" xfId="6895"/>
    <cellStyle name="Salida 2 2 3 3" xfId="2878"/>
    <cellStyle name="Salida 2 2 3 3 2" xfId="6896"/>
    <cellStyle name="Salida 2 2 3 4" xfId="2879"/>
    <cellStyle name="Salida 2 2 3 4 2" xfId="6897"/>
    <cellStyle name="Salida 2 2 3 5" xfId="2880"/>
    <cellStyle name="Salida 2 2 3 5 2" xfId="6898"/>
    <cellStyle name="Salida 2 2 3 6" xfId="6899"/>
    <cellStyle name="Salida 2 2 4" xfId="2404"/>
    <cellStyle name="Salida 2 2 4 2" xfId="2881"/>
    <cellStyle name="Salida 2 2 4 2 2" xfId="6900"/>
    <cellStyle name="Salida 2 2 4 3" xfId="2882"/>
    <cellStyle name="Salida 2 2 4 3 2" xfId="6901"/>
    <cellStyle name="Salida 2 2 4 4" xfId="2883"/>
    <cellStyle name="Salida 2 2 4 4 2" xfId="6902"/>
    <cellStyle name="Salida 2 2 4 5" xfId="2884"/>
    <cellStyle name="Salida 2 2 4 5 2" xfId="6903"/>
    <cellStyle name="Salida 2 2 4 6" xfId="6904"/>
    <cellStyle name="Salida 2 2 5" xfId="2405"/>
    <cellStyle name="Salida 2 2 5 2" xfId="2885"/>
    <cellStyle name="Salida 2 2 5 2 2" xfId="6905"/>
    <cellStyle name="Salida 2 2 5 3" xfId="2886"/>
    <cellStyle name="Salida 2 2 5 3 2" xfId="6906"/>
    <cellStyle name="Salida 2 2 5 4" xfId="2887"/>
    <cellStyle name="Salida 2 2 5 4 2" xfId="6907"/>
    <cellStyle name="Salida 2 2 5 5" xfId="2888"/>
    <cellStyle name="Salida 2 2 5 5 2" xfId="6908"/>
    <cellStyle name="Salida 2 2 5 6" xfId="6909"/>
    <cellStyle name="Salida 2 2 6" xfId="2406"/>
    <cellStyle name="Salida 2 2 6 2" xfId="2889"/>
    <cellStyle name="Salida 2 2 6 2 2" xfId="6910"/>
    <cellStyle name="Salida 2 2 6 3" xfId="2890"/>
    <cellStyle name="Salida 2 2 6 3 2" xfId="6911"/>
    <cellStyle name="Salida 2 2 6 4" xfId="2891"/>
    <cellStyle name="Salida 2 2 6 4 2" xfId="6912"/>
    <cellStyle name="Salida 2 2 6 5" xfId="2892"/>
    <cellStyle name="Salida 2 2 6 5 2" xfId="6913"/>
    <cellStyle name="Salida 2 2 6 6" xfId="6914"/>
    <cellStyle name="Salida 2 2 7" xfId="6915"/>
    <cellStyle name="Salida 2 3" xfId="1298"/>
    <cellStyle name="Salida 2 3 2" xfId="2303"/>
    <cellStyle name="Salida 2 3 2 10" xfId="2893"/>
    <cellStyle name="Salida 2 3 2 10 2" xfId="6916"/>
    <cellStyle name="Salida 2 3 2 11" xfId="2894"/>
    <cellStyle name="Salida 2 3 2 11 2" xfId="6917"/>
    <cellStyle name="Salida 2 3 2 12" xfId="6918"/>
    <cellStyle name="Salida 2 3 2 2" xfId="2407"/>
    <cellStyle name="Salida 2 3 2 2 2" xfId="2895"/>
    <cellStyle name="Salida 2 3 2 2 2 2" xfId="6919"/>
    <cellStyle name="Salida 2 3 2 2 3" xfId="2896"/>
    <cellStyle name="Salida 2 3 2 2 3 2" xfId="6920"/>
    <cellStyle name="Salida 2 3 2 2 4" xfId="2897"/>
    <cellStyle name="Salida 2 3 2 2 4 2" xfId="6921"/>
    <cellStyle name="Salida 2 3 2 2 5" xfId="2898"/>
    <cellStyle name="Salida 2 3 2 2 5 2" xfId="6922"/>
    <cellStyle name="Salida 2 3 2 2 6" xfId="6923"/>
    <cellStyle name="Salida 2 3 2 3" xfId="2408"/>
    <cellStyle name="Salida 2 3 2 3 2" xfId="2899"/>
    <cellStyle name="Salida 2 3 2 3 2 2" xfId="6924"/>
    <cellStyle name="Salida 2 3 2 3 3" xfId="2900"/>
    <cellStyle name="Salida 2 3 2 3 3 2" xfId="6925"/>
    <cellStyle name="Salida 2 3 2 3 4" xfId="2901"/>
    <cellStyle name="Salida 2 3 2 3 4 2" xfId="6926"/>
    <cellStyle name="Salida 2 3 2 3 5" xfId="2902"/>
    <cellStyle name="Salida 2 3 2 3 5 2" xfId="6927"/>
    <cellStyle name="Salida 2 3 2 3 6" xfId="6928"/>
    <cellStyle name="Salida 2 3 2 4" xfId="2409"/>
    <cellStyle name="Salida 2 3 2 4 2" xfId="2903"/>
    <cellStyle name="Salida 2 3 2 4 2 2" xfId="6929"/>
    <cellStyle name="Salida 2 3 2 4 3" xfId="2904"/>
    <cellStyle name="Salida 2 3 2 4 3 2" xfId="6930"/>
    <cellStyle name="Salida 2 3 2 4 4" xfId="2905"/>
    <cellStyle name="Salida 2 3 2 4 4 2" xfId="6931"/>
    <cellStyle name="Salida 2 3 2 4 5" xfId="2906"/>
    <cellStyle name="Salida 2 3 2 4 5 2" xfId="6932"/>
    <cellStyle name="Salida 2 3 2 4 6" xfId="6933"/>
    <cellStyle name="Salida 2 3 2 5" xfId="2410"/>
    <cellStyle name="Salida 2 3 2 5 2" xfId="2907"/>
    <cellStyle name="Salida 2 3 2 5 2 2" xfId="6934"/>
    <cellStyle name="Salida 2 3 2 5 3" xfId="2908"/>
    <cellStyle name="Salida 2 3 2 5 3 2" xfId="6935"/>
    <cellStyle name="Salida 2 3 2 5 4" xfId="2909"/>
    <cellStyle name="Salida 2 3 2 5 4 2" xfId="6936"/>
    <cellStyle name="Salida 2 3 2 5 5" xfId="2910"/>
    <cellStyle name="Salida 2 3 2 5 5 2" xfId="6937"/>
    <cellStyle name="Salida 2 3 2 5 6" xfId="6938"/>
    <cellStyle name="Salida 2 3 2 6" xfId="2411"/>
    <cellStyle name="Salida 2 3 2 6 2" xfId="2911"/>
    <cellStyle name="Salida 2 3 2 6 2 2" xfId="6939"/>
    <cellStyle name="Salida 2 3 2 6 3" xfId="2912"/>
    <cellStyle name="Salida 2 3 2 6 3 2" xfId="6940"/>
    <cellStyle name="Salida 2 3 2 6 4" xfId="2913"/>
    <cellStyle name="Salida 2 3 2 6 4 2" xfId="6941"/>
    <cellStyle name="Salida 2 3 2 6 5" xfId="2914"/>
    <cellStyle name="Salida 2 3 2 6 5 2" xfId="6942"/>
    <cellStyle name="Salida 2 3 2 6 6" xfId="6943"/>
    <cellStyle name="Salida 2 3 2 7" xfId="2412"/>
    <cellStyle name="Salida 2 3 2 7 2" xfId="2915"/>
    <cellStyle name="Salida 2 3 2 7 2 2" xfId="6944"/>
    <cellStyle name="Salida 2 3 2 7 3" xfId="2916"/>
    <cellStyle name="Salida 2 3 2 7 3 2" xfId="6945"/>
    <cellStyle name="Salida 2 3 2 7 4" xfId="2917"/>
    <cellStyle name="Salida 2 3 2 7 4 2" xfId="6946"/>
    <cellStyle name="Salida 2 3 2 7 5" xfId="2918"/>
    <cellStyle name="Salida 2 3 2 7 5 2" xfId="6947"/>
    <cellStyle name="Salida 2 3 2 7 6" xfId="6948"/>
    <cellStyle name="Salida 2 3 2 8" xfId="2919"/>
    <cellStyle name="Salida 2 3 2 8 2" xfId="6949"/>
    <cellStyle name="Salida 2 3 2 9" xfId="2920"/>
    <cellStyle name="Salida 2 3 2 9 2" xfId="6950"/>
    <cellStyle name="Salida 2 3 3" xfId="2413"/>
    <cellStyle name="Salida 2 3 3 2" xfId="2921"/>
    <cellStyle name="Salida 2 3 3 2 2" xfId="6951"/>
    <cellStyle name="Salida 2 3 3 3" xfId="2922"/>
    <cellStyle name="Salida 2 3 3 3 2" xfId="6952"/>
    <cellStyle name="Salida 2 3 3 4" xfId="2923"/>
    <cellStyle name="Salida 2 3 3 4 2" xfId="6953"/>
    <cellStyle name="Salida 2 3 3 5" xfId="2924"/>
    <cellStyle name="Salida 2 3 3 5 2" xfId="6954"/>
    <cellStyle name="Salida 2 3 3 6" xfId="6955"/>
    <cellStyle name="Salida 2 3 4" xfId="2414"/>
    <cellStyle name="Salida 2 3 4 2" xfId="2925"/>
    <cellStyle name="Salida 2 3 4 2 2" xfId="6956"/>
    <cellStyle name="Salida 2 3 4 3" xfId="2926"/>
    <cellStyle name="Salida 2 3 4 3 2" xfId="6957"/>
    <cellStyle name="Salida 2 3 4 4" xfId="2927"/>
    <cellStyle name="Salida 2 3 4 4 2" xfId="6958"/>
    <cellStyle name="Salida 2 3 4 5" xfId="2928"/>
    <cellStyle name="Salida 2 3 4 5 2" xfId="6959"/>
    <cellStyle name="Salida 2 3 4 6" xfId="6960"/>
    <cellStyle name="Salida 2 3 5" xfId="2415"/>
    <cellStyle name="Salida 2 3 5 2" xfId="2929"/>
    <cellStyle name="Salida 2 3 5 2 2" xfId="6961"/>
    <cellStyle name="Salida 2 3 5 3" xfId="2930"/>
    <cellStyle name="Salida 2 3 5 3 2" xfId="6962"/>
    <cellStyle name="Salida 2 3 5 4" xfId="2931"/>
    <cellStyle name="Salida 2 3 5 4 2" xfId="6963"/>
    <cellStyle name="Salida 2 3 5 5" xfId="2932"/>
    <cellStyle name="Salida 2 3 5 5 2" xfId="6964"/>
    <cellStyle name="Salida 2 3 5 6" xfId="6965"/>
    <cellStyle name="Salida 2 3 6" xfId="2416"/>
    <cellStyle name="Salida 2 3 6 2" xfId="2933"/>
    <cellStyle name="Salida 2 3 6 2 2" xfId="6966"/>
    <cellStyle name="Salida 2 3 6 3" xfId="2934"/>
    <cellStyle name="Salida 2 3 6 3 2" xfId="6967"/>
    <cellStyle name="Salida 2 3 6 4" xfId="2935"/>
    <cellStyle name="Salida 2 3 6 4 2" xfId="6968"/>
    <cellStyle name="Salida 2 3 6 5" xfId="2936"/>
    <cellStyle name="Salida 2 3 6 5 2" xfId="6969"/>
    <cellStyle name="Salida 2 3 6 6" xfId="6970"/>
    <cellStyle name="Salida 2 3 7" xfId="6971"/>
    <cellStyle name="Salida 2 4" xfId="1299"/>
    <cellStyle name="Salida 2 4 2" xfId="2304"/>
    <cellStyle name="Salida 2 4 2 2" xfId="2937"/>
    <cellStyle name="Salida 2 4 2 2 2" xfId="6972"/>
    <cellStyle name="Salida 2 4 2 3" xfId="2938"/>
    <cellStyle name="Salida 2 4 2 3 2" xfId="6973"/>
    <cellStyle name="Salida 2 4 2 4" xfId="2939"/>
    <cellStyle name="Salida 2 4 2 4 2" xfId="6974"/>
    <cellStyle name="Salida 2 4 2 5" xfId="2940"/>
    <cellStyle name="Salida 2 4 2 5 2" xfId="6975"/>
    <cellStyle name="Salida 2 4 2 6" xfId="6976"/>
    <cellStyle name="Salida 2 4 3" xfId="2417"/>
    <cellStyle name="Salida 2 4 3 2" xfId="2941"/>
    <cellStyle name="Salida 2 4 3 2 2" xfId="6977"/>
    <cellStyle name="Salida 2 4 3 3" xfId="2942"/>
    <cellStyle name="Salida 2 4 3 3 2" xfId="6978"/>
    <cellStyle name="Salida 2 4 3 4" xfId="2943"/>
    <cellStyle name="Salida 2 4 3 4 2" xfId="6979"/>
    <cellStyle name="Salida 2 4 3 5" xfId="2944"/>
    <cellStyle name="Salida 2 4 3 5 2" xfId="6980"/>
    <cellStyle name="Salida 2 4 3 6" xfId="6981"/>
    <cellStyle name="Salida 2 4 4" xfId="2418"/>
    <cellStyle name="Salida 2 4 4 2" xfId="2945"/>
    <cellStyle name="Salida 2 4 4 2 2" xfId="6982"/>
    <cellStyle name="Salida 2 4 4 3" xfId="2946"/>
    <cellStyle name="Salida 2 4 4 3 2" xfId="6983"/>
    <cellStyle name="Salida 2 4 4 4" xfId="2947"/>
    <cellStyle name="Salida 2 4 4 4 2" xfId="6984"/>
    <cellStyle name="Salida 2 4 4 5" xfId="2948"/>
    <cellStyle name="Salida 2 4 4 5 2" xfId="6985"/>
    <cellStyle name="Salida 2 4 4 6" xfId="6986"/>
    <cellStyle name="Salida 2 4 5" xfId="2419"/>
    <cellStyle name="Salida 2 4 5 2" xfId="2949"/>
    <cellStyle name="Salida 2 4 5 2 2" xfId="6987"/>
    <cellStyle name="Salida 2 4 5 3" xfId="2950"/>
    <cellStyle name="Salida 2 4 5 3 2" xfId="6988"/>
    <cellStyle name="Salida 2 4 5 4" xfId="2951"/>
    <cellStyle name="Salida 2 4 5 4 2" xfId="6989"/>
    <cellStyle name="Salida 2 4 5 5" xfId="2952"/>
    <cellStyle name="Salida 2 4 5 5 2" xfId="6990"/>
    <cellStyle name="Salida 2 4 5 6" xfId="6991"/>
    <cellStyle name="Salida 2 4 6" xfId="2420"/>
    <cellStyle name="Salida 2 4 6 2" xfId="2953"/>
    <cellStyle name="Salida 2 4 6 2 2" xfId="6992"/>
    <cellStyle name="Salida 2 4 6 3" xfId="2954"/>
    <cellStyle name="Salida 2 4 6 3 2" xfId="6993"/>
    <cellStyle name="Salida 2 4 6 4" xfId="2955"/>
    <cellStyle name="Salida 2 4 6 4 2" xfId="6994"/>
    <cellStyle name="Salida 2 4 6 5" xfId="2956"/>
    <cellStyle name="Salida 2 4 6 5 2" xfId="6995"/>
    <cellStyle name="Salida 2 4 6 6" xfId="6996"/>
    <cellStyle name="Salida 2 4 7" xfId="2421"/>
    <cellStyle name="Salida 2 4 7 2" xfId="2957"/>
    <cellStyle name="Salida 2 4 7 2 2" xfId="6997"/>
    <cellStyle name="Salida 2 4 7 3" xfId="2958"/>
    <cellStyle name="Salida 2 4 7 3 2" xfId="6998"/>
    <cellStyle name="Salida 2 4 7 4" xfId="2959"/>
    <cellStyle name="Salida 2 4 7 4 2" xfId="6999"/>
    <cellStyle name="Salida 2 4 7 5" xfId="2960"/>
    <cellStyle name="Salida 2 4 7 5 2" xfId="7000"/>
    <cellStyle name="Salida 2 4 7 6" xfId="7001"/>
    <cellStyle name="Salida 2 4 8" xfId="7002"/>
    <cellStyle name="Salida 2 5" xfId="1300"/>
    <cellStyle name="Salida 2 5 2" xfId="2305"/>
    <cellStyle name="Salida 2 5 2 2" xfId="7003"/>
    <cellStyle name="Salida 2 5 3" xfId="2961"/>
    <cellStyle name="Salida 2 5 3 2" xfId="7004"/>
    <cellStyle name="Salida 2 5 4" xfId="2962"/>
    <cellStyle name="Salida 2 5 4 2" xfId="7005"/>
    <cellStyle name="Salida 2 5 5" xfId="2963"/>
    <cellStyle name="Salida 2 5 5 2" xfId="7006"/>
    <cellStyle name="Salida 2 5 6" xfId="7007"/>
    <cellStyle name="Salida 2 6" xfId="2306"/>
    <cellStyle name="Salida 2 6 2" xfId="2964"/>
    <cellStyle name="Salida 2 6 2 2" xfId="7008"/>
    <cellStyle name="Salida 2 6 3" xfId="2965"/>
    <cellStyle name="Salida 2 6 3 2" xfId="7009"/>
    <cellStyle name="Salida 2 6 4" xfId="2966"/>
    <cellStyle name="Salida 2 6 4 2" xfId="7010"/>
    <cellStyle name="Salida 2 6 5" xfId="2967"/>
    <cellStyle name="Salida 2 6 5 2" xfId="7011"/>
    <cellStyle name="Salida 2 6 6" xfId="7012"/>
    <cellStyle name="Salida 2 7" xfId="2422"/>
    <cellStyle name="Salida 2 7 2" xfId="2968"/>
    <cellStyle name="Salida 2 7 2 2" xfId="7013"/>
    <cellStyle name="Salida 2 7 3" xfId="2969"/>
    <cellStyle name="Salida 2 7 3 2" xfId="7014"/>
    <cellStyle name="Salida 2 7 4" xfId="2970"/>
    <cellStyle name="Salida 2 7 4 2" xfId="7015"/>
    <cellStyle name="Salida 2 7 5" xfId="2971"/>
    <cellStyle name="Salida 2 7 5 2" xfId="7016"/>
    <cellStyle name="Salida 2 7 6" xfId="7017"/>
    <cellStyle name="Salida 2 8" xfId="2423"/>
    <cellStyle name="Salida 2 8 2" xfId="2972"/>
    <cellStyle name="Salida 2 8 2 2" xfId="7018"/>
    <cellStyle name="Salida 2 8 3" xfId="2973"/>
    <cellStyle name="Salida 2 8 3 2" xfId="7019"/>
    <cellStyle name="Salida 2 8 4" xfId="2974"/>
    <cellStyle name="Salida 2 8 4 2" xfId="7020"/>
    <cellStyle name="Salida 2 8 5" xfId="2975"/>
    <cellStyle name="Salida 2 8 5 2" xfId="7021"/>
    <cellStyle name="Salida 2 8 6" xfId="7022"/>
    <cellStyle name="Salida 2 9" xfId="7023"/>
    <cellStyle name="TableStyleLight1" xfId="7024"/>
    <cellStyle name="Texto de advertencia 2" xfId="208"/>
    <cellStyle name="Texto explicativo 2" xfId="209"/>
    <cellStyle name="Título 1 2" xfId="210"/>
    <cellStyle name="Título 2 2" xfId="211"/>
    <cellStyle name="Título 3 2" xfId="212"/>
    <cellStyle name="Título 4" xfId="213"/>
    <cellStyle name="Total 2" xfId="214"/>
    <cellStyle name="Total 2 2" xfId="1301"/>
    <cellStyle name="Total 2 2 2" xfId="2307"/>
    <cellStyle name="Total 2 2 2 10" xfId="2976"/>
    <cellStyle name="Total 2 2 2 10 2" xfId="7025"/>
    <cellStyle name="Total 2 2 2 11" xfId="2977"/>
    <cellStyle name="Total 2 2 2 11 2" xfId="7026"/>
    <cellStyle name="Total 2 2 2 12" xfId="7027"/>
    <cellStyle name="Total 2 2 2 2" xfId="2424"/>
    <cellStyle name="Total 2 2 2 2 2" xfId="2978"/>
    <cellStyle name="Total 2 2 2 2 2 2" xfId="7028"/>
    <cellStyle name="Total 2 2 2 2 3" xfId="2979"/>
    <cellStyle name="Total 2 2 2 2 3 2" xfId="7029"/>
    <cellStyle name="Total 2 2 2 2 4" xfId="2980"/>
    <cellStyle name="Total 2 2 2 2 4 2" xfId="7030"/>
    <cellStyle name="Total 2 2 2 2 5" xfId="2981"/>
    <cellStyle name="Total 2 2 2 2 5 2" xfId="7031"/>
    <cellStyle name="Total 2 2 2 2 6" xfId="7032"/>
    <cellStyle name="Total 2 2 2 3" xfId="2425"/>
    <cellStyle name="Total 2 2 2 3 2" xfId="2982"/>
    <cellStyle name="Total 2 2 2 3 2 2" xfId="7033"/>
    <cellStyle name="Total 2 2 2 3 3" xfId="2983"/>
    <cellStyle name="Total 2 2 2 3 3 2" xfId="7034"/>
    <cellStyle name="Total 2 2 2 3 4" xfId="2984"/>
    <cellStyle name="Total 2 2 2 3 4 2" xfId="7035"/>
    <cellStyle name="Total 2 2 2 3 5" xfId="2985"/>
    <cellStyle name="Total 2 2 2 3 5 2" xfId="7036"/>
    <cellStyle name="Total 2 2 2 3 6" xfId="7037"/>
    <cellStyle name="Total 2 2 2 4" xfId="2426"/>
    <cellStyle name="Total 2 2 2 4 2" xfId="2986"/>
    <cellStyle name="Total 2 2 2 4 2 2" xfId="7038"/>
    <cellStyle name="Total 2 2 2 4 3" xfId="2987"/>
    <cellStyle name="Total 2 2 2 4 3 2" xfId="7039"/>
    <cellStyle name="Total 2 2 2 4 4" xfId="2988"/>
    <cellStyle name="Total 2 2 2 4 4 2" xfId="7040"/>
    <cellStyle name="Total 2 2 2 4 5" xfId="2989"/>
    <cellStyle name="Total 2 2 2 4 5 2" xfId="7041"/>
    <cellStyle name="Total 2 2 2 4 6" xfId="7042"/>
    <cellStyle name="Total 2 2 2 5" xfId="2427"/>
    <cellStyle name="Total 2 2 2 5 2" xfId="2990"/>
    <cellStyle name="Total 2 2 2 5 2 2" xfId="7043"/>
    <cellStyle name="Total 2 2 2 5 3" xfId="2991"/>
    <cellStyle name="Total 2 2 2 5 3 2" xfId="7044"/>
    <cellStyle name="Total 2 2 2 5 4" xfId="2992"/>
    <cellStyle name="Total 2 2 2 5 4 2" xfId="7045"/>
    <cellStyle name="Total 2 2 2 5 5" xfId="2993"/>
    <cellStyle name="Total 2 2 2 5 5 2" xfId="7046"/>
    <cellStyle name="Total 2 2 2 5 6" xfId="7047"/>
    <cellStyle name="Total 2 2 2 6" xfId="2428"/>
    <cellStyle name="Total 2 2 2 6 2" xfId="2994"/>
    <cellStyle name="Total 2 2 2 6 2 2" xfId="7048"/>
    <cellStyle name="Total 2 2 2 6 3" xfId="2995"/>
    <cellStyle name="Total 2 2 2 6 3 2" xfId="7049"/>
    <cellStyle name="Total 2 2 2 6 4" xfId="2996"/>
    <cellStyle name="Total 2 2 2 6 4 2" xfId="7050"/>
    <cellStyle name="Total 2 2 2 6 5" xfId="2997"/>
    <cellStyle name="Total 2 2 2 6 5 2" xfId="7051"/>
    <cellStyle name="Total 2 2 2 6 6" xfId="7052"/>
    <cellStyle name="Total 2 2 2 7" xfId="2429"/>
    <cellStyle name="Total 2 2 2 7 2" xfId="2998"/>
    <cellStyle name="Total 2 2 2 7 2 2" xfId="7053"/>
    <cellStyle name="Total 2 2 2 7 3" xfId="2999"/>
    <cellStyle name="Total 2 2 2 7 3 2" xfId="7054"/>
    <cellStyle name="Total 2 2 2 7 4" xfId="3000"/>
    <cellStyle name="Total 2 2 2 7 4 2" xfId="7055"/>
    <cellStyle name="Total 2 2 2 7 5" xfId="3001"/>
    <cellStyle name="Total 2 2 2 7 5 2" xfId="7056"/>
    <cellStyle name="Total 2 2 2 7 6" xfId="7057"/>
    <cellStyle name="Total 2 2 2 8" xfId="3002"/>
    <cellStyle name="Total 2 2 2 8 2" xfId="7058"/>
    <cellStyle name="Total 2 2 2 9" xfId="3003"/>
    <cellStyle name="Total 2 2 2 9 2" xfId="7059"/>
    <cellStyle name="Total 2 2 3" xfId="2430"/>
    <cellStyle name="Total 2 2 3 2" xfId="3004"/>
    <cellStyle name="Total 2 2 3 2 2" xfId="7060"/>
    <cellStyle name="Total 2 2 3 3" xfId="3005"/>
    <cellStyle name="Total 2 2 3 3 2" xfId="7061"/>
    <cellStyle name="Total 2 2 3 4" xfId="3006"/>
    <cellStyle name="Total 2 2 3 4 2" xfId="7062"/>
    <cellStyle name="Total 2 2 3 5" xfId="3007"/>
    <cellStyle name="Total 2 2 3 5 2" xfId="7063"/>
    <cellStyle name="Total 2 2 3 6" xfId="7064"/>
    <cellStyle name="Total 2 2 4" xfId="2431"/>
    <cellStyle name="Total 2 2 4 2" xfId="3008"/>
    <cellStyle name="Total 2 2 4 2 2" xfId="7065"/>
    <cellStyle name="Total 2 2 4 3" xfId="3009"/>
    <cellStyle name="Total 2 2 4 3 2" xfId="7066"/>
    <cellStyle name="Total 2 2 4 4" xfId="3010"/>
    <cellStyle name="Total 2 2 4 4 2" xfId="7067"/>
    <cellStyle name="Total 2 2 4 5" xfId="3011"/>
    <cellStyle name="Total 2 2 4 5 2" xfId="7068"/>
    <cellStyle name="Total 2 2 4 6" xfId="7069"/>
    <cellStyle name="Total 2 2 5" xfId="2432"/>
    <cellStyle name="Total 2 2 5 2" xfId="3012"/>
    <cellStyle name="Total 2 2 5 2 2" xfId="7070"/>
    <cellStyle name="Total 2 2 5 3" xfId="3013"/>
    <cellStyle name="Total 2 2 5 3 2" xfId="7071"/>
    <cellStyle name="Total 2 2 5 4" xfId="3014"/>
    <cellStyle name="Total 2 2 5 4 2" xfId="7072"/>
    <cellStyle name="Total 2 2 5 5" xfId="3015"/>
    <cellStyle name="Total 2 2 5 5 2" xfId="7073"/>
    <cellStyle name="Total 2 2 5 6" xfId="7074"/>
    <cellStyle name="Total 2 2 6" xfId="2433"/>
    <cellStyle name="Total 2 2 6 2" xfId="3016"/>
    <cellStyle name="Total 2 2 6 2 2" xfId="7075"/>
    <cellStyle name="Total 2 2 6 3" xfId="3017"/>
    <cellStyle name="Total 2 2 6 3 2" xfId="7076"/>
    <cellStyle name="Total 2 2 6 4" xfId="3018"/>
    <cellStyle name="Total 2 2 6 4 2" xfId="7077"/>
    <cellStyle name="Total 2 2 6 5" xfId="3019"/>
    <cellStyle name="Total 2 2 6 5 2" xfId="7078"/>
    <cellStyle name="Total 2 2 6 6" xfId="7079"/>
    <cellStyle name="Total 2 2 7" xfId="7080"/>
    <cellStyle name="Total 2 3" xfId="1302"/>
    <cellStyle name="Total 2 3 2" xfId="2308"/>
    <cellStyle name="Total 2 3 2 10" xfId="3020"/>
    <cellStyle name="Total 2 3 2 10 2" xfId="7081"/>
    <cellStyle name="Total 2 3 2 11" xfId="3021"/>
    <cellStyle name="Total 2 3 2 11 2" xfId="7082"/>
    <cellStyle name="Total 2 3 2 12" xfId="7083"/>
    <cellStyle name="Total 2 3 2 2" xfId="2434"/>
    <cellStyle name="Total 2 3 2 2 2" xfId="3022"/>
    <cellStyle name="Total 2 3 2 2 2 2" xfId="7084"/>
    <cellStyle name="Total 2 3 2 2 3" xfId="3023"/>
    <cellStyle name="Total 2 3 2 2 3 2" xfId="7085"/>
    <cellStyle name="Total 2 3 2 2 4" xfId="3024"/>
    <cellStyle name="Total 2 3 2 2 4 2" xfId="7086"/>
    <cellStyle name="Total 2 3 2 2 5" xfId="3025"/>
    <cellStyle name="Total 2 3 2 2 5 2" xfId="7087"/>
    <cellStyle name="Total 2 3 2 2 6" xfId="7088"/>
    <cellStyle name="Total 2 3 2 3" xfId="2435"/>
    <cellStyle name="Total 2 3 2 3 2" xfId="3026"/>
    <cellStyle name="Total 2 3 2 3 2 2" xfId="7089"/>
    <cellStyle name="Total 2 3 2 3 3" xfId="3027"/>
    <cellStyle name="Total 2 3 2 3 3 2" xfId="7090"/>
    <cellStyle name="Total 2 3 2 3 4" xfId="3028"/>
    <cellStyle name="Total 2 3 2 3 4 2" xfId="7091"/>
    <cellStyle name="Total 2 3 2 3 5" xfId="3029"/>
    <cellStyle name="Total 2 3 2 3 5 2" xfId="7092"/>
    <cellStyle name="Total 2 3 2 3 6" xfId="7093"/>
    <cellStyle name="Total 2 3 2 4" xfId="2436"/>
    <cellStyle name="Total 2 3 2 4 2" xfId="3030"/>
    <cellStyle name="Total 2 3 2 4 2 2" xfId="7094"/>
    <cellStyle name="Total 2 3 2 4 3" xfId="3031"/>
    <cellStyle name="Total 2 3 2 4 3 2" xfId="7095"/>
    <cellStyle name="Total 2 3 2 4 4" xfId="3032"/>
    <cellStyle name="Total 2 3 2 4 4 2" xfId="7096"/>
    <cellStyle name="Total 2 3 2 4 5" xfId="3033"/>
    <cellStyle name="Total 2 3 2 4 5 2" xfId="7097"/>
    <cellStyle name="Total 2 3 2 4 6" xfId="7098"/>
    <cellStyle name="Total 2 3 2 5" xfId="2437"/>
    <cellStyle name="Total 2 3 2 5 2" xfId="3034"/>
    <cellStyle name="Total 2 3 2 5 2 2" xfId="7099"/>
    <cellStyle name="Total 2 3 2 5 3" xfId="3035"/>
    <cellStyle name="Total 2 3 2 5 3 2" xfId="7100"/>
    <cellStyle name="Total 2 3 2 5 4" xfId="3036"/>
    <cellStyle name="Total 2 3 2 5 4 2" xfId="7101"/>
    <cellStyle name="Total 2 3 2 5 5" xfId="3037"/>
    <cellStyle name="Total 2 3 2 5 5 2" xfId="7102"/>
    <cellStyle name="Total 2 3 2 5 6" xfId="7103"/>
    <cellStyle name="Total 2 3 2 6" xfId="2438"/>
    <cellStyle name="Total 2 3 2 6 2" xfId="3038"/>
    <cellStyle name="Total 2 3 2 6 2 2" xfId="7104"/>
    <cellStyle name="Total 2 3 2 6 3" xfId="3039"/>
    <cellStyle name="Total 2 3 2 6 3 2" xfId="7105"/>
    <cellStyle name="Total 2 3 2 6 4" xfId="3040"/>
    <cellStyle name="Total 2 3 2 6 4 2" xfId="7106"/>
    <cellStyle name="Total 2 3 2 6 5" xfId="3041"/>
    <cellStyle name="Total 2 3 2 6 5 2" xfId="7107"/>
    <cellStyle name="Total 2 3 2 6 6" xfId="7108"/>
    <cellStyle name="Total 2 3 2 7" xfId="2439"/>
    <cellStyle name="Total 2 3 2 7 2" xfId="3042"/>
    <cellStyle name="Total 2 3 2 7 2 2" xfId="7109"/>
    <cellStyle name="Total 2 3 2 7 3" xfId="3043"/>
    <cellStyle name="Total 2 3 2 7 3 2" xfId="7110"/>
    <cellStyle name="Total 2 3 2 7 4" xfId="3044"/>
    <cellStyle name="Total 2 3 2 7 4 2" xfId="7111"/>
    <cellStyle name="Total 2 3 2 7 5" xfId="3045"/>
    <cellStyle name="Total 2 3 2 7 5 2" xfId="7112"/>
    <cellStyle name="Total 2 3 2 7 6" xfId="7113"/>
    <cellStyle name="Total 2 3 2 8" xfId="3046"/>
    <cellStyle name="Total 2 3 2 8 2" xfId="7114"/>
    <cellStyle name="Total 2 3 2 9" xfId="3047"/>
    <cellStyle name="Total 2 3 2 9 2" xfId="7115"/>
    <cellStyle name="Total 2 3 3" xfId="2440"/>
    <cellStyle name="Total 2 3 3 2" xfId="3048"/>
    <cellStyle name="Total 2 3 3 2 2" xfId="7116"/>
    <cellStyle name="Total 2 3 3 3" xfId="3049"/>
    <cellStyle name="Total 2 3 3 3 2" xfId="7117"/>
    <cellStyle name="Total 2 3 3 4" xfId="3050"/>
    <cellStyle name="Total 2 3 3 4 2" xfId="7118"/>
    <cellStyle name="Total 2 3 3 5" xfId="3051"/>
    <cellStyle name="Total 2 3 3 5 2" xfId="7119"/>
    <cellStyle name="Total 2 3 3 6" xfId="7120"/>
    <cellStyle name="Total 2 3 4" xfId="2441"/>
    <cellStyle name="Total 2 3 4 2" xfId="3052"/>
    <cellStyle name="Total 2 3 4 2 2" xfId="7121"/>
    <cellStyle name="Total 2 3 4 3" xfId="3053"/>
    <cellStyle name="Total 2 3 4 3 2" xfId="7122"/>
    <cellStyle name="Total 2 3 4 4" xfId="3054"/>
    <cellStyle name="Total 2 3 4 4 2" xfId="7123"/>
    <cellStyle name="Total 2 3 4 5" xfId="3055"/>
    <cellStyle name="Total 2 3 4 5 2" xfId="7124"/>
    <cellStyle name="Total 2 3 4 6" xfId="7125"/>
    <cellStyle name="Total 2 3 5" xfId="2442"/>
    <cellStyle name="Total 2 3 5 2" xfId="3056"/>
    <cellStyle name="Total 2 3 5 2 2" xfId="7126"/>
    <cellStyle name="Total 2 3 5 3" xfId="3057"/>
    <cellStyle name="Total 2 3 5 3 2" xfId="7127"/>
    <cellStyle name="Total 2 3 5 4" xfId="3058"/>
    <cellStyle name="Total 2 3 5 4 2" xfId="7128"/>
    <cellStyle name="Total 2 3 5 5" xfId="3059"/>
    <cellStyle name="Total 2 3 5 5 2" xfId="7129"/>
    <cellStyle name="Total 2 3 5 6" xfId="7130"/>
    <cellStyle name="Total 2 3 6" xfId="2443"/>
    <cellStyle name="Total 2 3 6 2" xfId="3060"/>
    <cellStyle name="Total 2 3 6 2 2" xfId="7131"/>
    <cellStyle name="Total 2 3 6 3" xfId="3061"/>
    <cellStyle name="Total 2 3 6 3 2" xfId="7132"/>
    <cellStyle name="Total 2 3 6 4" xfId="3062"/>
    <cellStyle name="Total 2 3 6 4 2" xfId="7133"/>
    <cellStyle name="Total 2 3 6 5" xfId="3063"/>
    <cellStyle name="Total 2 3 6 5 2" xfId="7134"/>
    <cellStyle name="Total 2 3 6 6" xfId="7135"/>
    <cellStyle name="Total 2 3 7" xfId="7136"/>
    <cellStyle name="Total 2 4" xfId="1303"/>
    <cellStyle name="Total 2 4 2" xfId="2309"/>
    <cellStyle name="Total 2 4 2 2" xfId="3064"/>
    <cellStyle name="Total 2 4 2 2 2" xfId="7137"/>
    <cellStyle name="Total 2 4 2 3" xfId="3065"/>
    <cellStyle name="Total 2 4 2 3 2" xfId="7138"/>
    <cellStyle name="Total 2 4 2 4" xfId="3066"/>
    <cellStyle name="Total 2 4 2 4 2" xfId="7139"/>
    <cellStyle name="Total 2 4 2 5" xfId="3067"/>
    <cellStyle name="Total 2 4 2 5 2" xfId="7140"/>
    <cellStyle name="Total 2 4 2 6" xfId="7141"/>
    <cellStyle name="Total 2 4 3" xfId="2444"/>
    <cellStyle name="Total 2 4 3 2" xfId="3068"/>
    <cellStyle name="Total 2 4 3 2 2" xfId="7142"/>
    <cellStyle name="Total 2 4 3 3" xfId="3069"/>
    <cellStyle name="Total 2 4 3 3 2" xfId="7143"/>
    <cellStyle name="Total 2 4 3 4" xfId="3070"/>
    <cellStyle name="Total 2 4 3 4 2" xfId="7144"/>
    <cellStyle name="Total 2 4 3 5" xfId="3071"/>
    <cellStyle name="Total 2 4 3 5 2" xfId="7145"/>
    <cellStyle name="Total 2 4 3 6" xfId="7146"/>
    <cellStyle name="Total 2 4 4" xfId="2445"/>
    <cellStyle name="Total 2 4 4 2" xfId="3072"/>
    <cellStyle name="Total 2 4 4 2 2" xfId="7147"/>
    <cellStyle name="Total 2 4 4 3" xfId="3073"/>
    <cellStyle name="Total 2 4 4 3 2" xfId="7148"/>
    <cellStyle name="Total 2 4 4 4" xfId="3074"/>
    <cellStyle name="Total 2 4 4 4 2" xfId="7149"/>
    <cellStyle name="Total 2 4 4 5" xfId="3075"/>
    <cellStyle name="Total 2 4 4 5 2" xfId="7150"/>
    <cellStyle name="Total 2 4 4 6" xfId="7151"/>
    <cellStyle name="Total 2 4 5" xfId="2446"/>
    <cellStyle name="Total 2 4 5 2" xfId="3076"/>
    <cellStyle name="Total 2 4 5 2 2" xfId="7152"/>
    <cellStyle name="Total 2 4 5 3" xfId="3077"/>
    <cellStyle name="Total 2 4 5 3 2" xfId="7153"/>
    <cellStyle name="Total 2 4 5 4" xfId="3078"/>
    <cellStyle name="Total 2 4 5 4 2" xfId="7154"/>
    <cellStyle name="Total 2 4 5 5" xfId="3079"/>
    <cellStyle name="Total 2 4 5 5 2" xfId="7155"/>
    <cellStyle name="Total 2 4 5 6" xfId="7156"/>
    <cellStyle name="Total 2 4 6" xfId="2447"/>
    <cellStyle name="Total 2 4 6 2" xfId="3080"/>
    <cellStyle name="Total 2 4 6 2 2" xfId="7157"/>
    <cellStyle name="Total 2 4 6 3" xfId="3081"/>
    <cellStyle name="Total 2 4 6 3 2" xfId="7158"/>
    <cellStyle name="Total 2 4 6 4" xfId="3082"/>
    <cellStyle name="Total 2 4 6 4 2" xfId="7159"/>
    <cellStyle name="Total 2 4 6 5" xfId="3083"/>
    <cellStyle name="Total 2 4 6 5 2" xfId="7160"/>
    <cellStyle name="Total 2 4 6 6" xfId="7161"/>
    <cellStyle name="Total 2 4 7" xfId="2448"/>
    <cellStyle name="Total 2 4 7 2" xfId="3084"/>
    <cellStyle name="Total 2 4 7 2 2" xfId="7162"/>
    <cellStyle name="Total 2 4 7 3" xfId="3085"/>
    <cellStyle name="Total 2 4 7 3 2" xfId="7163"/>
    <cellStyle name="Total 2 4 7 4" xfId="3086"/>
    <cellStyle name="Total 2 4 7 4 2" xfId="7164"/>
    <cellStyle name="Total 2 4 7 5" xfId="3087"/>
    <cellStyle name="Total 2 4 7 5 2" xfId="7165"/>
    <cellStyle name="Total 2 4 7 6" xfId="7166"/>
    <cellStyle name="Total 2 4 8" xfId="7167"/>
    <cellStyle name="Total 2 5" xfId="1304"/>
    <cellStyle name="Total 2 5 2" xfId="2310"/>
    <cellStyle name="Total 2 5 2 2" xfId="7168"/>
    <cellStyle name="Total 2 5 3" xfId="3088"/>
    <cellStyle name="Total 2 5 3 2" xfId="7169"/>
    <cellStyle name="Total 2 5 4" xfId="3089"/>
    <cellStyle name="Total 2 5 4 2" xfId="7170"/>
    <cellStyle name="Total 2 5 5" xfId="3090"/>
    <cellStyle name="Total 2 5 5 2" xfId="7171"/>
    <cellStyle name="Total 2 5 6" xfId="7172"/>
    <cellStyle name="Total 2 6" xfId="2311"/>
    <cellStyle name="Total 2 6 2" xfId="3091"/>
    <cellStyle name="Total 2 6 2 2" xfId="7173"/>
    <cellStyle name="Total 2 6 3" xfId="3092"/>
    <cellStyle name="Total 2 6 3 2" xfId="7174"/>
    <cellStyle name="Total 2 6 4" xfId="3093"/>
    <cellStyle name="Total 2 6 4 2" xfId="7175"/>
    <cellStyle name="Total 2 6 5" xfId="3094"/>
    <cellStyle name="Total 2 6 5 2" xfId="7176"/>
    <cellStyle name="Total 2 6 6" xfId="7177"/>
    <cellStyle name="Total 2 7" xfId="2449"/>
    <cellStyle name="Total 2 7 2" xfId="3095"/>
    <cellStyle name="Total 2 7 2 2" xfId="7178"/>
    <cellStyle name="Total 2 7 3" xfId="3096"/>
    <cellStyle name="Total 2 7 3 2" xfId="7179"/>
    <cellStyle name="Total 2 7 4" xfId="3097"/>
    <cellStyle name="Total 2 7 4 2" xfId="7180"/>
    <cellStyle name="Total 2 7 5" xfId="3098"/>
    <cellStyle name="Total 2 7 5 2" xfId="7181"/>
    <cellStyle name="Total 2 7 6" xfId="7182"/>
    <cellStyle name="Total 2 8" xfId="2450"/>
    <cellStyle name="Total 2 8 2" xfId="3099"/>
    <cellStyle name="Total 2 8 2 2" xfId="7183"/>
    <cellStyle name="Total 2 8 3" xfId="3100"/>
    <cellStyle name="Total 2 8 3 2" xfId="7184"/>
    <cellStyle name="Total 2 8 4" xfId="3101"/>
    <cellStyle name="Total 2 8 4 2" xfId="7185"/>
    <cellStyle name="Total 2 8 5" xfId="3102"/>
    <cellStyle name="Total 2 8 5 2" xfId="7186"/>
    <cellStyle name="Total 2 8 6" xfId="7187"/>
    <cellStyle name="Total 2 9" xfId="7188"/>
  </cellStyles>
  <dxfs count="0"/>
  <tableStyles count="0" defaultTableStyle="TableStyleMedium9" defaultPivotStyle="PivotStyleLight16"/>
  <colors>
    <mruColors>
      <color rgb="FF99CCFF"/>
      <color rgb="FFFFCCFF"/>
      <color rgb="FFFFFF99"/>
      <color rgb="FF99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azquez/AppData/Local/Microsoft/Windows/Temporary%20Internet%20Files/Content.IE5/IJAEE2WC/CUENTA%20P&#218;BLICA/Macintosh%20HDUsers/mlmelendez/Documents/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azquez/AppData/Local/Microsoft/Windows/Temporary%20Internet%20Files/Content.IE5/IJAEE2WC/CUENTA%20P&#218;BLICA/Macintosh%20HDUsers/mlmelendez/Downloads/PLIE-00IN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wnloads\PLIE-00INS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marzo%202020/informe%202019/formatos%20recibidos/U_CSE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DESG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azquez/AppData/Local/Microsoft/Windows/Temporary%20Internet%20Files/Content.IE5/IJAEE2WC/CUENTA%20P&#218;BLICA/Macintosh%20HDUsers/mlmelendez/Documents/TF19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TF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azquez/AppData/Local/Microsoft/Windows/Temporary%20Internet%20Files/Content.IE5/IJAEE2WC/CUENTA%20P&#218;BLICA/Macintosh%20HDUsers/mlmelendez/Documents/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\Macintosh%20HDUsers\mlmelendez\Documents\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sion Lic "/>
      <sheetName val="aceptados LC"/>
      <sheetName val="Admision posgrado"/>
      <sheetName val="Alumnos sobresalientes NI"/>
      <sheetName val="Alumnos altos permanencia"/>
      <sheetName val="Indicador 5 PDI"/>
      <sheetName val="Indicador 6 PDI"/>
      <sheetName val="IEMS de origen"/>
      <sheetName val="Tipo IEMS"/>
      <sheetName val="Estado de procedencia"/>
      <sheetName val="Matrícula licenciatura"/>
      <sheetName val="Matrícula Posgrado"/>
      <sheetName val="Inscritos blanco"/>
      <sheetName val="extranjeros"/>
      <sheetName val="alumnos por gen Lic"/>
      <sheetName val="alumnos por gen  PG"/>
      <sheetName val="Evolución por gen"/>
      <sheetName val="no activos-bajas"/>
      <sheetName val="DESERCIÓN "/>
      <sheetName val="Créditos prom"/>
      <sheetName val="Alumnos regulares"/>
      <sheetName val="Indicadores 11 y 12"/>
      <sheetName val="Egresados_Lic"/>
      <sheetName val="Egresados_PG"/>
      <sheetName val="Indicador 13"/>
      <sheetName val="T58 becas"/>
      <sheetName val="Desempeño Académico"/>
      <sheetName val="Desempeño académico I-19"/>
      <sheetName val="Desempeño académico P-19"/>
      <sheetName val="U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  <sheetName val="Espacio fisico"/>
      <sheetName val="sectores sociales"/>
      <sheetName val="problemas nacionales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>
        <row r="8">
          <cell r="A8">
            <v>200</v>
          </cell>
        </row>
      </sheetData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1"/>
  <sheetViews>
    <sheetView tabSelected="1" zoomScaleNormal="100" workbookViewId="0">
      <selection activeCell="G45" sqref="G45"/>
    </sheetView>
  </sheetViews>
  <sheetFormatPr baseColWidth="10" defaultColWidth="11.42578125" defaultRowHeight="12.75" x14ac:dyDescent="0.2"/>
  <cols>
    <col min="1" max="1" width="31.7109375" style="309" customWidth="1"/>
    <col min="2" max="10" width="12.7109375" style="309" customWidth="1"/>
    <col min="11" max="13" width="10.7109375" style="309" customWidth="1"/>
    <col min="14" max="17" width="11.7109375" style="309" customWidth="1"/>
    <col min="18" max="16384" width="11.42578125" style="309"/>
  </cols>
  <sheetData>
    <row r="1" spans="1:13" x14ac:dyDescent="0.2">
      <c r="A1" s="57" t="s">
        <v>439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x14ac:dyDescent="0.2">
      <c r="A2" s="57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x14ac:dyDescent="0.2">
      <c r="A3" s="57" t="s">
        <v>279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3" ht="12.75" customHeight="1" x14ac:dyDescent="0.2">
      <c r="A4" s="611" t="s">
        <v>13</v>
      </c>
      <c r="B4" s="614" t="s">
        <v>374</v>
      </c>
      <c r="C4" s="601"/>
      <c r="D4" s="615"/>
      <c r="E4" s="616" t="s">
        <v>375</v>
      </c>
      <c r="F4" s="604"/>
      <c r="G4" s="617"/>
      <c r="H4" s="618" t="s">
        <v>98</v>
      </c>
      <c r="I4" s="607"/>
      <c r="J4" s="619"/>
      <c r="K4" s="598" t="s">
        <v>5</v>
      </c>
      <c r="L4" s="599"/>
      <c r="M4" s="599"/>
    </row>
    <row r="5" spans="1:13" x14ac:dyDescent="0.2">
      <c r="A5" s="612"/>
      <c r="B5" s="600" t="s">
        <v>440</v>
      </c>
      <c r="C5" s="601"/>
      <c r="D5" s="602"/>
      <c r="E5" s="603" t="s">
        <v>440</v>
      </c>
      <c r="F5" s="604"/>
      <c r="G5" s="605"/>
      <c r="H5" s="606" t="s">
        <v>440</v>
      </c>
      <c r="I5" s="607"/>
      <c r="J5" s="608"/>
      <c r="K5" s="609" t="s">
        <v>440</v>
      </c>
      <c r="L5" s="599"/>
      <c r="M5" s="610"/>
    </row>
    <row r="6" spans="1:13" x14ac:dyDescent="0.2">
      <c r="A6" s="613"/>
      <c r="B6" s="399" t="s">
        <v>356</v>
      </c>
      <c r="C6" s="399" t="s">
        <v>357</v>
      </c>
      <c r="D6" s="399" t="s">
        <v>4</v>
      </c>
      <c r="E6" s="404" t="s">
        <v>356</v>
      </c>
      <c r="F6" s="404" t="s">
        <v>357</v>
      </c>
      <c r="G6" s="404" t="s">
        <v>4</v>
      </c>
      <c r="H6" s="503" t="s">
        <v>356</v>
      </c>
      <c r="I6" s="503" t="s">
        <v>357</v>
      </c>
      <c r="J6" s="503" t="s">
        <v>4</v>
      </c>
      <c r="K6" s="505" t="s">
        <v>356</v>
      </c>
      <c r="L6" s="505" t="s">
        <v>357</v>
      </c>
      <c r="M6" s="505" t="s">
        <v>4</v>
      </c>
    </row>
    <row r="7" spans="1:13" x14ac:dyDescent="0.2">
      <c r="A7" s="58" t="s">
        <v>55</v>
      </c>
      <c r="B7" s="59"/>
      <c r="C7" s="59"/>
      <c r="D7" s="59">
        <f>B7+C7</f>
        <v>0</v>
      </c>
      <c r="E7" s="59"/>
      <c r="F7" s="59"/>
      <c r="G7" s="59">
        <f>E7+F7</f>
        <v>0</v>
      </c>
      <c r="H7" s="59"/>
      <c r="I7" s="59"/>
      <c r="J7" s="59">
        <f t="shared" ref="J7:J9" si="0">H7+I7</f>
        <v>0</v>
      </c>
      <c r="K7" s="59"/>
      <c r="L7" s="400"/>
      <c r="M7" s="400">
        <f>SUM(K7:L7)</f>
        <v>0</v>
      </c>
    </row>
    <row r="8" spans="1:13" x14ac:dyDescent="0.2">
      <c r="A8" s="58" t="s">
        <v>56</v>
      </c>
      <c r="B8" s="59"/>
      <c r="C8" s="59"/>
      <c r="D8" s="59">
        <f t="shared" ref="D8:D19" si="1">B8+C8</f>
        <v>0</v>
      </c>
      <c r="E8" s="59"/>
      <c r="F8" s="59"/>
      <c r="G8" s="59">
        <f t="shared" ref="G8:G19" si="2">E8+F8</f>
        <v>0</v>
      </c>
      <c r="H8" s="59"/>
      <c r="I8" s="59"/>
      <c r="J8" s="59">
        <f t="shared" si="0"/>
        <v>0</v>
      </c>
      <c r="K8" s="59"/>
      <c r="L8" s="400"/>
      <c r="M8" s="400">
        <f t="shared" ref="M8:M19" si="3">SUM(K8:L8)</f>
        <v>0</v>
      </c>
    </row>
    <row r="9" spans="1:13" x14ac:dyDescent="0.2">
      <c r="A9" s="58" t="s">
        <v>57</v>
      </c>
      <c r="B9" s="59"/>
      <c r="C9" s="59"/>
      <c r="D9" s="59">
        <f t="shared" si="1"/>
        <v>0</v>
      </c>
      <c r="E9" s="59"/>
      <c r="F9" s="59"/>
      <c r="G9" s="59">
        <f t="shared" si="2"/>
        <v>0</v>
      </c>
      <c r="H9" s="59"/>
      <c r="I9" s="59"/>
      <c r="J9" s="59">
        <f t="shared" si="0"/>
        <v>0</v>
      </c>
      <c r="K9" s="59"/>
      <c r="L9" s="400"/>
      <c r="M9" s="400">
        <f t="shared" si="3"/>
        <v>0</v>
      </c>
    </row>
    <row r="10" spans="1:13" x14ac:dyDescent="0.2">
      <c r="A10" s="60" t="s">
        <v>183</v>
      </c>
      <c r="B10" s="61">
        <f>SUM(B7:B9)</f>
        <v>0</v>
      </c>
      <c r="C10" s="61">
        <f t="shared" ref="C10:E10" si="4">SUM(C7:C9)</f>
        <v>0</v>
      </c>
      <c r="D10" s="61">
        <f t="shared" ref="D10:J10" si="5">SUM(D7:D9)</f>
        <v>0</v>
      </c>
      <c r="E10" s="311">
        <f t="shared" si="4"/>
        <v>0</v>
      </c>
      <c r="F10" s="311">
        <f t="shared" ref="F10" si="6">SUM(F7:F9)</f>
        <v>0</v>
      </c>
      <c r="G10" s="311">
        <f t="shared" ref="G10" si="7">SUM(G7:G9)</f>
        <v>0</v>
      </c>
      <c r="H10" s="504">
        <f t="shared" si="5"/>
        <v>0</v>
      </c>
      <c r="I10" s="504">
        <f t="shared" ref="I10" si="8">SUM(I7:I9)</f>
        <v>0</v>
      </c>
      <c r="J10" s="504">
        <f t="shared" si="5"/>
        <v>0</v>
      </c>
      <c r="K10" s="506">
        <f>SUM(K7:K9)</f>
        <v>0</v>
      </c>
      <c r="L10" s="506">
        <f t="shared" ref="L10:M10" si="9">SUM(L7:L9)</f>
        <v>0</v>
      </c>
      <c r="M10" s="506">
        <f t="shared" si="9"/>
        <v>0</v>
      </c>
    </row>
    <row r="11" spans="1:13" x14ac:dyDescent="0.2">
      <c r="A11" s="58" t="s">
        <v>58</v>
      </c>
      <c r="B11" s="59"/>
      <c r="C11" s="59"/>
      <c r="D11" s="59">
        <f t="shared" si="1"/>
        <v>0</v>
      </c>
      <c r="E11" s="59"/>
      <c r="F11" s="59"/>
      <c r="G11" s="59">
        <f t="shared" si="2"/>
        <v>0</v>
      </c>
      <c r="H11" s="59"/>
      <c r="I11" s="59"/>
      <c r="J11" s="59">
        <f t="shared" ref="J11:J14" si="10">H11+I11</f>
        <v>0</v>
      </c>
      <c r="K11" s="59"/>
      <c r="L11" s="59"/>
      <c r="M11" s="400">
        <f t="shared" si="3"/>
        <v>0</v>
      </c>
    </row>
    <row r="12" spans="1:13" x14ac:dyDescent="0.2">
      <c r="A12" s="58" t="s">
        <v>59</v>
      </c>
      <c r="B12" s="59"/>
      <c r="C12" s="59"/>
      <c r="D12" s="59">
        <f t="shared" si="1"/>
        <v>0</v>
      </c>
      <c r="E12" s="59"/>
      <c r="F12" s="59"/>
      <c r="G12" s="59">
        <f t="shared" si="2"/>
        <v>0</v>
      </c>
      <c r="H12" s="59"/>
      <c r="I12" s="59"/>
      <c r="J12" s="59">
        <f t="shared" si="10"/>
        <v>0</v>
      </c>
      <c r="K12" s="59"/>
      <c r="L12" s="59"/>
      <c r="M12" s="400">
        <f t="shared" si="3"/>
        <v>0</v>
      </c>
    </row>
    <row r="13" spans="1:13" x14ac:dyDescent="0.2">
      <c r="A13" s="58" t="s">
        <v>60</v>
      </c>
      <c r="B13" s="59"/>
      <c r="C13" s="59"/>
      <c r="D13" s="59">
        <f t="shared" si="1"/>
        <v>0</v>
      </c>
      <c r="E13" s="59"/>
      <c r="F13" s="59"/>
      <c r="G13" s="59">
        <f t="shared" si="2"/>
        <v>0</v>
      </c>
      <c r="H13" s="59"/>
      <c r="I13" s="59"/>
      <c r="J13" s="59">
        <f t="shared" si="10"/>
        <v>0</v>
      </c>
      <c r="K13" s="59"/>
      <c r="L13" s="59"/>
      <c r="M13" s="400">
        <f t="shared" si="3"/>
        <v>0</v>
      </c>
    </row>
    <row r="14" spans="1:13" x14ac:dyDescent="0.2">
      <c r="A14" s="58" t="s">
        <v>61</v>
      </c>
      <c r="B14" s="59"/>
      <c r="C14" s="59"/>
      <c r="D14" s="59">
        <f t="shared" si="1"/>
        <v>0</v>
      </c>
      <c r="E14" s="59"/>
      <c r="F14" s="59"/>
      <c r="G14" s="59">
        <f t="shared" si="2"/>
        <v>0</v>
      </c>
      <c r="H14" s="59"/>
      <c r="I14" s="59"/>
      <c r="J14" s="59">
        <f t="shared" si="10"/>
        <v>0</v>
      </c>
      <c r="K14" s="59"/>
      <c r="L14" s="59"/>
      <c r="M14" s="400">
        <f t="shared" si="3"/>
        <v>0</v>
      </c>
    </row>
    <row r="15" spans="1:13" x14ac:dyDescent="0.2">
      <c r="A15" s="60" t="s">
        <v>184</v>
      </c>
      <c r="B15" s="61">
        <f>SUM(B11:B14)</f>
        <v>0</v>
      </c>
      <c r="C15" s="61">
        <f t="shared" ref="C15:E15" si="11">SUM(C11:C14)</f>
        <v>0</v>
      </c>
      <c r="D15" s="61">
        <f t="shared" ref="D15:J15" si="12">SUM(D11:D14)</f>
        <v>0</v>
      </c>
      <c r="E15" s="311">
        <f t="shared" si="11"/>
        <v>0</v>
      </c>
      <c r="F15" s="311">
        <f t="shared" ref="F15" si="13">SUM(F11:F14)</f>
        <v>0</v>
      </c>
      <c r="G15" s="311">
        <f t="shared" ref="G15" si="14">SUM(G11:G14)</f>
        <v>0</v>
      </c>
      <c r="H15" s="504">
        <f t="shared" si="12"/>
        <v>0</v>
      </c>
      <c r="I15" s="504">
        <f t="shared" ref="I15" si="15">SUM(I11:I14)</f>
        <v>0</v>
      </c>
      <c r="J15" s="504">
        <f t="shared" si="12"/>
        <v>0</v>
      </c>
      <c r="K15" s="506">
        <f>SUM(K11:K14)</f>
        <v>0</v>
      </c>
      <c r="L15" s="506">
        <f t="shared" ref="L15:M15" si="16">SUM(L11:L14)</f>
        <v>0</v>
      </c>
      <c r="M15" s="506">
        <f t="shared" si="16"/>
        <v>0</v>
      </c>
    </row>
    <row r="16" spans="1:13" x14ac:dyDescent="0.2">
      <c r="A16" s="58" t="s">
        <v>62</v>
      </c>
      <c r="B16" s="59"/>
      <c r="C16" s="59"/>
      <c r="D16" s="59">
        <f t="shared" si="1"/>
        <v>0</v>
      </c>
      <c r="E16" s="59"/>
      <c r="F16" s="59"/>
      <c r="G16" s="59">
        <f t="shared" si="2"/>
        <v>0</v>
      </c>
      <c r="H16" s="59"/>
      <c r="I16" s="59"/>
      <c r="J16" s="59">
        <f t="shared" ref="J16:J19" si="17">H16+I16</f>
        <v>0</v>
      </c>
      <c r="K16" s="59"/>
      <c r="L16" s="59"/>
      <c r="M16" s="400">
        <f t="shared" si="3"/>
        <v>0</v>
      </c>
    </row>
    <row r="17" spans="1:13" x14ac:dyDescent="0.2">
      <c r="A17" s="58" t="s">
        <v>63</v>
      </c>
      <c r="B17" s="59"/>
      <c r="C17" s="59"/>
      <c r="D17" s="59">
        <f t="shared" si="1"/>
        <v>0</v>
      </c>
      <c r="E17" s="59"/>
      <c r="F17" s="59"/>
      <c r="G17" s="59">
        <f t="shared" si="2"/>
        <v>0</v>
      </c>
      <c r="H17" s="59"/>
      <c r="I17" s="59"/>
      <c r="J17" s="59">
        <f t="shared" si="17"/>
        <v>0</v>
      </c>
      <c r="K17" s="59"/>
      <c r="L17" s="59"/>
      <c r="M17" s="400">
        <f t="shared" si="3"/>
        <v>0</v>
      </c>
    </row>
    <row r="18" spans="1:13" x14ac:dyDescent="0.2">
      <c r="A18" s="58" t="s">
        <v>64</v>
      </c>
      <c r="B18" s="62"/>
      <c r="C18" s="62"/>
      <c r="D18" s="59">
        <f t="shared" si="1"/>
        <v>0</v>
      </c>
      <c r="E18" s="62"/>
      <c r="F18" s="62"/>
      <c r="G18" s="59">
        <f t="shared" si="2"/>
        <v>0</v>
      </c>
      <c r="H18" s="62"/>
      <c r="I18" s="62"/>
      <c r="J18" s="59">
        <f t="shared" si="17"/>
        <v>0</v>
      </c>
      <c r="K18" s="62"/>
      <c r="L18" s="62"/>
      <c r="M18" s="400">
        <f t="shared" si="3"/>
        <v>0</v>
      </c>
    </row>
    <row r="19" spans="1:13" x14ac:dyDescent="0.2">
      <c r="A19" s="58" t="s">
        <v>65</v>
      </c>
      <c r="B19" s="59"/>
      <c r="C19" s="59"/>
      <c r="D19" s="59">
        <f t="shared" si="1"/>
        <v>0</v>
      </c>
      <c r="E19" s="59"/>
      <c r="F19" s="59"/>
      <c r="G19" s="59">
        <f t="shared" si="2"/>
        <v>0</v>
      </c>
      <c r="H19" s="59"/>
      <c r="I19" s="59"/>
      <c r="J19" s="59">
        <f t="shared" si="17"/>
        <v>0</v>
      </c>
      <c r="K19" s="59"/>
      <c r="L19" s="59"/>
      <c r="M19" s="400">
        <f t="shared" si="3"/>
        <v>0</v>
      </c>
    </row>
    <row r="20" spans="1:13" x14ac:dyDescent="0.2">
      <c r="A20" s="60" t="s">
        <v>185</v>
      </c>
      <c r="B20" s="61">
        <f>SUM(B16:B19)</f>
        <v>0</v>
      </c>
      <c r="C20" s="61">
        <f t="shared" ref="C20:E20" si="18">SUM(C16:C19)</f>
        <v>0</v>
      </c>
      <c r="D20" s="61">
        <f t="shared" ref="D20:J20" si="19">SUM(D16:D19)</f>
        <v>0</v>
      </c>
      <c r="E20" s="311">
        <f t="shared" si="18"/>
        <v>0</v>
      </c>
      <c r="F20" s="311">
        <f t="shared" ref="F20" si="20">SUM(F16:F19)</f>
        <v>0</v>
      </c>
      <c r="G20" s="311">
        <f t="shared" ref="G20" si="21">SUM(G16:G19)</f>
        <v>0</v>
      </c>
      <c r="H20" s="504">
        <f t="shared" si="19"/>
        <v>0</v>
      </c>
      <c r="I20" s="504">
        <f t="shared" ref="I20" si="22">SUM(I16:I19)</f>
        <v>0</v>
      </c>
      <c r="J20" s="504">
        <f t="shared" si="19"/>
        <v>0</v>
      </c>
      <c r="K20" s="506">
        <f>SUM(K16:K19)</f>
        <v>0</v>
      </c>
      <c r="L20" s="506">
        <f t="shared" ref="L20:M20" si="23">SUM(L16:L19)</f>
        <v>0</v>
      </c>
      <c r="M20" s="506">
        <f t="shared" si="23"/>
        <v>0</v>
      </c>
    </row>
    <row r="21" spans="1:13" x14ac:dyDescent="0.2">
      <c r="A21" s="63" t="s">
        <v>66</v>
      </c>
      <c r="B21" s="61">
        <f>SUM(B15,B10,B20)</f>
        <v>0</v>
      </c>
      <c r="C21" s="61">
        <f t="shared" ref="C21:E21" si="24">SUM(C15,C10,C20)</f>
        <v>0</v>
      </c>
      <c r="D21" s="61">
        <f t="shared" ref="D21:J21" si="25">SUM(D15,D10,D20)</f>
        <v>0</v>
      </c>
      <c r="E21" s="311">
        <f t="shared" si="24"/>
        <v>0</v>
      </c>
      <c r="F21" s="311">
        <f t="shared" ref="F21" si="26">SUM(F15,F10,F20)</f>
        <v>0</v>
      </c>
      <c r="G21" s="311">
        <f t="shared" ref="G21" si="27">SUM(G15,G10,G20)</f>
        <v>0</v>
      </c>
      <c r="H21" s="504">
        <f t="shared" si="25"/>
        <v>0</v>
      </c>
      <c r="I21" s="504">
        <f t="shared" ref="I21" si="28">SUM(I15,I10,I20)</f>
        <v>0</v>
      </c>
      <c r="J21" s="504">
        <f t="shared" si="25"/>
        <v>0</v>
      </c>
      <c r="K21" s="506">
        <f>SUM(K10,K15,K20)</f>
        <v>0</v>
      </c>
      <c r="L21" s="506">
        <f t="shared" ref="L21:M21" si="29">SUM(L10,L15,L20)</f>
        <v>0</v>
      </c>
      <c r="M21" s="506">
        <f t="shared" si="29"/>
        <v>0</v>
      </c>
    </row>
    <row r="22" spans="1:13" x14ac:dyDescent="0.2">
      <c r="A22" s="312" t="s">
        <v>176</v>
      </c>
    </row>
    <row r="23" spans="1:13" x14ac:dyDescent="0.2">
      <c r="A23" s="312"/>
    </row>
    <row r="24" spans="1:13" ht="12.75" customHeight="1" x14ac:dyDescent="0.2">
      <c r="A24" s="611" t="s">
        <v>13</v>
      </c>
      <c r="B24" s="614" t="s">
        <v>374</v>
      </c>
      <c r="C24" s="601"/>
      <c r="D24" s="615"/>
      <c r="E24" s="616" t="s">
        <v>375</v>
      </c>
      <c r="F24" s="604"/>
      <c r="G24" s="617"/>
      <c r="H24" s="618" t="s">
        <v>98</v>
      </c>
      <c r="I24" s="607"/>
      <c r="J24" s="619"/>
      <c r="K24" s="598" t="s">
        <v>5</v>
      </c>
      <c r="L24" s="599"/>
      <c r="M24" s="599"/>
    </row>
    <row r="25" spans="1:13" x14ac:dyDescent="0.2">
      <c r="A25" s="612"/>
      <c r="B25" s="600" t="s">
        <v>437</v>
      </c>
      <c r="C25" s="601"/>
      <c r="D25" s="602"/>
      <c r="E25" s="603" t="s">
        <v>437</v>
      </c>
      <c r="F25" s="604"/>
      <c r="G25" s="605"/>
      <c r="H25" s="606" t="s">
        <v>437</v>
      </c>
      <c r="I25" s="607"/>
      <c r="J25" s="608"/>
      <c r="K25" s="609" t="s">
        <v>437</v>
      </c>
      <c r="L25" s="599"/>
      <c r="M25" s="610"/>
    </row>
    <row r="26" spans="1:13" x14ac:dyDescent="0.2">
      <c r="A26" s="613"/>
      <c r="B26" s="399" t="s">
        <v>356</v>
      </c>
      <c r="C26" s="399" t="s">
        <v>357</v>
      </c>
      <c r="D26" s="399" t="s">
        <v>4</v>
      </c>
      <c r="E26" s="404" t="s">
        <v>356</v>
      </c>
      <c r="F26" s="404" t="s">
        <v>357</v>
      </c>
      <c r="G26" s="404" t="s">
        <v>4</v>
      </c>
      <c r="H26" s="503" t="s">
        <v>356</v>
      </c>
      <c r="I26" s="503" t="s">
        <v>357</v>
      </c>
      <c r="J26" s="503" t="s">
        <v>4</v>
      </c>
      <c r="K26" s="505" t="s">
        <v>356</v>
      </c>
      <c r="L26" s="505" t="s">
        <v>357</v>
      </c>
      <c r="M26" s="505" t="s">
        <v>4</v>
      </c>
    </row>
    <row r="27" spans="1:13" x14ac:dyDescent="0.2">
      <c r="A27" s="58" t="s">
        <v>55</v>
      </c>
      <c r="B27" s="59"/>
      <c r="C27" s="59"/>
      <c r="D27" s="59">
        <f>B27+C27</f>
        <v>0</v>
      </c>
      <c r="E27" s="59"/>
      <c r="F27" s="59"/>
      <c r="G27" s="59">
        <f>E27+F27</f>
        <v>0</v>
      </c>
      <c r="H27" s="59"/>
      <c r="I27" s="59"/>
      <c r="J27" s="59">
        <f t="shared" ref="J27:J29" si="30">H27+I27</f>
        <v>0</v>
      </c>
      <c r="K27" s="59"/>
      <c r="L27" s="400"/>
      <c r="M27" s="400">
        <f>SUM(K27:L27)</f>
        <v>0</v>
      </c>
    </row>
    <row r="28" spans="1:13" x14ac:dyDescent="0.2">
      <c r="A28" s="58" t="s">
        <v>56</v>
      </c>
      <c r="B28" s="59"/>
      <c r="C28" s="59"/>
      <c r="D28" s="59">
        <f t="shared" ref="D28:D29" si="31">B28+C28</f>
        <v>0</v>
      </c>
      <c r="E28" s="59"/>
      <c r="F28" s="59"/>
      <c r="G28" s="59">
        <f t="shared" ref="G28:G29" si="32">E28+F28</f>
        <v>0</v>
      </c>
      <c r="H28" s="59"/>
      <c r="I28" s="59"/>
      <c r="J28" s="59">
        <f t="shared" si="30"/>
        <v>0</v>
      </c>
      <c r="K28" s="59"/>
      <c r="L28" s="400"/>
      <c r="M28" s="400">
        <f t="shared" ref="M28:M29" si="33">SUM(K28:L28)</f>
        <v>0</v>
      </c>
    </row>
    <row r="29" spans="1:13" x14ac:dyDescent="0.2">
      <c r="A29" s="58" t="s">
        <v>57</v>
      </c>
      <c r="B29" s="59"/>
      <c r="C29" s="59"/>
      <c r="D29" s="59">
        <f t="shared" si="31"/>
        <v>0</v>
      </c>
      <c r="E29" s="59"/>
      <c r="F29" s="59"/>
      <c r="G29" s="59">
        <f t="shared" si="32"/>
        <v>0</v>
      </c>
      <c r="H29" s="59"/>
      <c r="I29" s="59"/>
      <c r="J29" s="59">
        <f t="shared" si="30"/>
        <v>0</v>
      </c>
      <c r="K29" s="59"/>
      <c r="L29" s="400"/>
      <c r="M29" s="400">
        <f t="shared" si="33"/>
        <v>0</v>
      </c>
    </row>
    <row r="30" spans="1:13" x14ac:dyDescent="0.2">
      <c r="A30" s="60" t="s">
        <v>183</v>
      </c>
      <c r="B30" s="61">
        <f>SUM(B27:B29)</f>
        <v>0</v>
      </c>
      <c r="C30" s="61">
        <f t="shared" ref="C30:G30" si="34">SUM(C27:C29)</f>
        <v>0</v>
      </c>
      <c r="D30" s="61">
        <f t="shared" si="34"/>
        <v>0</v>
      </c>
      <c r="E30" s="311">
        <f t="shared" si="34"/>
        <v>0</v>
      </c>
      <c r="F30" s="311">
        <f t="shared" si="34"/>
        <v>0</v>
      </c>
      <c r="G30" s="311">
        <f t="shared" si="34"/>
        <v>0</v>
      </c>
      <c r="H30" s="504">
        <f t="shared" ref="H30:J30" si="35">SUM(H27:H29)</f>
        <v>0</v>
      </c>
      <c r="I30" s="504">
        <f t="shared" si="35"/>
        <v>0</v>
      </c>
      <c r="J30" s="504">
        <f t="shared" si="35"/>
        <v>0</v>
      </c>
      <c r="K30" s="506">
        <f>SUM(K27:K29)</f>
        <v>0</v>
      </c>
      <c r="L30" s="506">
        <f t="shared" ref="L30:M30" si="36">SUM(L27:L29)</f>
        <v>0</v>
      </c>
      <c r="M30" s="506">
        <f t="shared" si="36"/>
        <v>0</v>
      </c>
    </row>
    <row r="31" spans="1:13" x14ac:dyDescent="0.2">
      <c r="A31" s="58" t="s">
        <v>58</v>
      </c>
      <c r="B31" s="59"/>
      <c r="C31" s="59"/>
      <c r="D31" s="59">
        <f t="shared" ref="D31:D34" si="37">B31+C31</f>
        <v>0</v>
      </c>
      <c r="E31" s="59"/>
      <c r="F31" s="59"/>
      <c r="G31" s="59">
        <f t="shared" ref="G31:G34" si="38">E31+F31</f>
        <v>0</v>
      </c>
      <c r="H31" s="59"/>
      <c r="I31" s="59"/>
      <c r="J31" s="59">
        <f t="shared" ref="J31:J34" si="39">H31+I31</f>
        <v>0</v>
      </c>
      <c r="K31" s="59"/>
      <c r="L31" s="59"/>
      <c r="M31" s="400">
        <f t="shared" ref="M31:M34" si="40">SUM(K31:L31)</f>
        <v>0</v>
      </c>
    </row>
    <row r="32" spans="1:13" x14ac:dyDescent="0.2">
      <c r="A32" s="58" t="s">
        <v>59</v>
      </c>
      <c r="B32" s="59"/>
      <c r="C32" s="59"/>
      <c r="D32" s="59">
        <f t="shared" si="37"/>
        <v>0</v>
      </c>
      <c r="E32" s="59"/>
      <c r="F32" s="59"/>
      <c r="G32" s="59">
        <f t="shared" si="38"/>
        <v>0</v>
      </c>
      <c r="H32" s="59"/>
      <c r="I32" s="59"/>
      <c r="J32" s="59">
        <f t="shared" si="39"/>
        <v>0</v>
      </c>
      <c r="K32" s="59"/>
      <c r="L32" s="59"/>
      <c r="M32" s="400">
        <f t="shared" si="40"/>
        <v>0</v>
      </c>
    </row>
    <row r="33" spans="1:13" x14ac:dyDescent="0.2">
      <c r="A33" s="58" t="s">
        <v>60</v>
      </c>
      <c r="B33" s="59"/>
      <c r="C33" s="59"/>
      <c r="D33" s="59">
        <f t="shared" si="37"/>
        <v>0</v>
      </c>
      <c r="E33" s="59"/>
      <c r="F33" s="59"/>
      <c r="G33" s="59">
        <f t="shared" si="38"/>
        <v>0</v>
      </c>
      <c r="H33" s="59"/>
      <c r="I33" s="59"/>
      <c r="J33" s="59">
        <f t="shared" si="39"/>
        <v>0</v>
      </c>
      <c r="K33" s="59"/>
      <c r="L33" s="59"/>
      <c r="M33" s="400">
        <f t="shared" si="40"/>
        <v>0</v>
      </c>
    </row>
    <row r="34" spans="1:13" x14ac:dyDescent="0.2">
      <c r="A34" s="58" t="s">
        <v>61</v>
      </c>
      <c r="B34" s="59"/>
      <c r="C34" s="59"/>
      <c r="D34" s="59">
        <f t="shared" si="37"/>
        <v>0</v>
      </c>
      <c r="E34" s="59"/>
      <c r="F34" s="59"/>
      <c r="G34" s="59">
        <f t="shared" si="38"/>
        <v>0</v>
      </c>
      <c r="H34" s="59"/>
      <c r="I34" s="59"/>
      <c r="J34" s="59">
        <f t="shared" si="39"/>
        <v>0</v>
      </c>
      <c r="K34" s="59"/>
      <c r="L34" s="59"/>
      <c r="M34" s="400">
        <f t="shared" si="40"/>
        <v>0</v>
      </c>
    </row>
    <row r="35" spans="1:13" x14ac:dyDescent="0.2">
      <c r="A35" s="60" t="s">
        <v>184</v>
      </c>
      <c r="B35" s="61">
        <f>SUM(B31:B34)</f>
        <v>0</v>
      </c>
      <c r="C35" s="61">
        <f t="shared" ref="C35:G35" si="41">SUM(C31:C34)</f>
        <v>0</v>
      </c>
      <c r="D35" s="61">
        <f t="shared" si="41"/>
        <v>0</v>
      </c>
      <c r="E35" s="311">
        <f t="shared" si="41"/>
        <v>0</v>
      </c>
      <c r="F35" s="311">
        <f t="shared" si="41"/>
        <v>0</v>
      </c>
      <c r="G35" s="311">
        <f t="shared" si="41"/>
        <v>0</v>
      </c>
      <c r="H35" s="504">
        <f t="shared" ref="H35:J35" si="42">SUM(H31:H34)</f>
        <v>0</v>
      </c>
      <c r="I35" s="504">
        <f t="shared" si="42"/>
        <v>0</v>
      </c>
      <c r="J35" s="504">
        <f t="shared" si="42"/>
        <v>0</v>
      </c>
      <c r="K35" s="506">
        <f>SUM(K31:K34)</f>
        <v>0</v>
      </c>
      <c r="L35" s="506">
        <f t="shared" ref="L35:M35" si="43">SUM(L31:L34)</f>
        <v>0</v>
      </c>
      <c r="M35" s="506">
        <f t="shared" si="43"/>
        <v>0</v>
      </c>
    </row>
    <row r="36" spans="1:13" x14ac:dyDescent="0.2">
      <c r="A36" s="58" t="s">
        <v>62</v>
      </c>
      <c r="B36" s="59"/>
      <c r="C36" s="59"/>
      <c r="D36" s="59">
        <f t="shared" ref="D36:D39" si="44">B36+C36</f>
        <v>0</v>
      </c>
      <c r="E36" s="59"/>
      <c r="F36" s="59"/>
      <c r="G36" s="59">
        <f t="shared" ref="G36:G39" si="45">E36+F36</f>
        <v>0</v>
      </c>
      <c r="H36" s="59"/>
      <c r="I36" s="59"/>
      <c r="J36" s="59">
        <f t="shared" ref="J36:J39" si="46">H36+I36</f>
        <v>0</v>
      </c>
      <c r="K36" s="59"/>
      <c r="L36" s="59"/>
      <c r="M36" s="400">
        <f t="shared" ref="M36:M39" si="47">SUM(K36:L36)</f>
        <v>0</v>
      </c>
    </row>
    <row r="37" spans="1:13" x14ac:dyDescent="0.2">
      <c r="A37" s="58" t="s">
        <v>63</v>
      </c>
      <c r="B37" s="59"/>
      <c r="C37" s="59"/>
      <c r="D37" s="59">
        <f t="shared" si="44"/>
        <v>0</v>
      </c>
      <c r="E37" s="59"/>
      <c r="F37" s="59"/>
      <c r="G37" s="59">
        <f t="shared" si="45"/>
        <v>0</v>
      </c>
      <c r="H37" s="59"/>
      <c r="I37" s="59"/>
      <c r="J37" s="59">
        <f t="shared" si="46"/>
        <v>0</v>
      </c>
      <c r="K37" s="59"/>
      <c r="L37" s="59"/>
      <c r="M37" s="400">
        <f t="shared" si="47"/>
        <v>0</v>
      </c>
    </row>
    <row r="38" spans="1:13" x14ac:dyDescent="0.2">
      <c r="A38" s="58" t="s">
        <v>64</v>
      </c>
      <c r="B38" s="62"/>
      <c r="C38" s="62"/>
      <c r="D38" s="59">
        <f t="shared" si="44"/>
        <v>0</v>
      </c>
      <c r="E38" s="62"/>
      <c r="F38" s="62"/>
      <c r="G38" s="59">
        <f t="shared" si="45"/>
        <v>0</v>
      </c>
      <c r="H38" s="62"/>
      <c r="I38" s="62"/>
      <c r="J38" s="59">
        <f t="shared" si="46"/>
        <v>0</v>
      </c>
      <c r="K38" s="62"/>
      <c r="L38" s="62"/>
      <c r="M38" s="400">
        <f t="shared" si="47"/>
        <v>0</v>
      </c>
    </row>
    <row r="39" spans="1:13" x14ac:dyDescent="0.2">
      <c r="A39" s="58" t="s">
        <v>65</v>
      </c>
      <c r="B39" s="59"/>
      <c r="C39" s="59"/>
      <c r="D39" s="59">
        <f t="shared" si="44"/>
        <v>0</v>
      </c>
      <c r="E39" s="59"/>
      <c r="F39" s="59"/>
      <c r="G39" s="59">
        <f t="shared" si="45"/>
        <v>0</v>
      </c>
      <c r="H39" s="59"/>
      <c r="I39" s="59"/>
      <c r="J39" s="59">
        <f t="shared" si="46"/>
        <v>0</v>
      </c>
      <c r="K39" s="59"/>
      <c r="L39" s="59"/>
      <c r="M39" s="400">
        <f t="shared" si="47"/>
        <v>0</v>
      </c>
    </row>
    <row r="40" spans="1:13" x14ac:dyDescent="0.2">
      <c r="A40" s="60" t="s">
        <v>185</v>
      </c>
      <c r="B40" s="61">
        <f>SUM(B36:B39)</f>
        <v>0</v>
      </c>
      <c r="C40" s="61">
        <f t="shared" ref="C40:G40" si="48">SUM(C36:C39)</f>
        <v>0</v>
      </c>
      <c r="D40" s="61">
        <f t="shared" si="48"/>
        <v>0</v>
      </c>
      <c r="E40" s="311">
        <f t="shared" si="48"/>
        <v>0</v>
      </c>
      <c r="F40" s="311">
        <f t="shared" si="48"/>
        <v>0</v>
      </c>
      <c r="G40" s="311">
        <f t="shared" si="48"/>
        <v>0</v>
      </c>
      <c r="H40" s="504">
        <f t="shared" ref="H40:J40" si="49">SUM(H36:H39)</f>
        <v>0</v>
      </c>
      <c r="I40" s="504">
        <f t="shared" si="49"/>
        <v>0</v>
      </c>
      <c r="J40" s="504">
        <f t="shared" si="49"/>
        <v>0</v>
      </c>
      <c r="K40" s="506">
        <f>SUM(K36:K39)</f>
        <v>0</v>
      </c>
      <c r="L40" s="506">
        <f t="shared" ref="L40:M40" si="50">SUM(L36:L39)</f>
        <v>0</v>
      </c>
      <c r="M40" s="506">
        <f t="shared" si="50"/>
        <v>0</v>
      </c>
    </row>
    <row r="41" spans="1:13" x14ac:dyDescent="0.2">
      <c r="A41" s="63" t="s">
        <v>66</v>
      </c>
      <c r="B41" s="61">
        <f>SUM(B35,B30,B40)</f>
        <v>0</v>
      </c>
      <c r="C41" s="61">
        <f t="shared" ref="C41:G41" si="51">SUM(C35,C30,C40)</f>
        <v>0</v>
      </c>
      <c r="D41" s="61">
        <f t="shared" si="51"/>
        <v>0</v>
      </c>
      <c r="E41" s="311">
        <f t="shared" si="51"/>
        <v>0</v>
      </c>
      <c r="F41" s="311">
        <f t="shared" si="51"/>
        <v>0</v>
      </c>
      <c r="G41" s="311">
        <f t="shared" si="51"/>
        <v>0</v>
      </c>
      <c r="H41" s="504">
        <f t="shared" ref="H41:J41" si="52">SUM(H35,H30,H40)</f>
        <v>0</v>
      </c>
      <c r="I41" s="504">
        <f t="shared" si="52"/>
        <v>0</v>
      </c>
      <c r="J41" s="504">
        <f t="shared" si="52"/>
        <v>0</v>
      </c>
      <c r="K41" s="506">
        <f>SUM(K30,K35,K40)</f>
        <v>0</v>
      </c>
      <c r="L41" s="506">
        <f t="shared" ref="L41:M41" si="53">SUM(L30,L35,L40)</f>
        <v>0</v>
      </c>
      <c r="M41" s="506">
        <f t="shared" si="53"/>
        <v>0</v>
      </c>
    </row>
    <row r="42" spans="1:13" x14ac:dyDescent="0.2">
      <c r="A42" s="312" t="s">
        <v>176</v>
      </c>
    </row>
    <row r="44" spans="1:13" ht="25.5" x14ac:dyDescent="0.2">
      <c r="A44" s="494" t="s">
        <v>13</v>
      </c>
      <c r="B44" s="497" t="s">
        <v>374</v>
      </c>
      <c r="C44" s="592" t="s">
        <v>441</v>
      </c>
      <c r="D44" s="593"/>
      <c r="E44" s="594" t="s">
        <v>98</v>
      </c>
      <c r="F44" s="595"/>
      <c r="G44" s="596" t="s">
        <v>5</v>
      </c>
      <c r="H44" s="597"/>
    </row>
    <row r="45" spans="1:13" x14ac:dyDescent="0.2">
      <c r="A45" s="502"/>
      <c r="B45" s="397" t="s">
        <v>378</v>
      </c>
      <c r="C45" s="542" t="s">
        <v>378</v>
      </c>
      <c r="D45" s="543" t="s">
        <v>100</v>
      </c>
      <c r="E45" s="546" t="s">
        <v>378</v>
      </c>
      <c r="F45" s="547" t="s">
        <v>100</v>
      </c>
      <c r="G45" s="544" t="s">
        <v>378</v>
      </c>
      <c r="H45" s="545" t="s">
        <v>100</v>
      </c>
    </row>
    <row r="46" spans="1:13" x14ac:dyDescent="0.2">
      <c r="A46" s="58" t="s">
        <v>55</v>
      </c>
      <c r="B46" s="401">
        <f>D7+D27</f>
        <v>0</v>
      </c>
      <c r="C46" s="401">
        <f>G7+G27</f>
        <v>0</v>
      </c>
      <c r="D46" s="401" t="e">
        <f>C46/B46*100</f>
        <v>#DIV/0!</v>
      </c>
      <c r="E46" s="402">
        <f>J7+J27</f>
        <v>0</v>
      </c>
      <c r="F46" s="403" t="e">
        <f>E46/C46*100</f>
        <v>#DIV/0!</v>
      </c>
      <c r="G46" s="402">
        <f>M7+M27</f>
        <v>0</v>
      </c>
      <c r="H46" s="403" t="e">
        <f>G46/E46*100</f>
        <v>#DIV/0!</v>
      </c>
    </row>
    <row r="47" spans="1:13" x14ac:dyDescent="0.2">
      <c r="A47" s="58" t="s">
        <v>56</v>
      </c>
      <c r="B47" s="401">
        <f t="shared" ref="B47:B60" si="54">D8+D28</f>
        <v>0</v>
      </c>
      <c r="C47" s="401">
        <f t="shared" ref="C47:C60" si="55">G8+G28</f>
        <v>0</v>
      </c>
      <c r="D47" s="401" t="e">
        <f t="shared" ref="D47:D60" si="56">C47/B47*100</f>
        <v>#DIV/0!</v>
      </c>
      <c r="E47" s="402">
        <f t="shared" ref="E47:E60" si="57">J8+J28</f>
        <v>0</v>
      </c>
      <c r="F47" s="403" t="e">
        <f t="shared" ref="F47:F60" si="58">E47/C47*100</f>
        <v>#DIV/0!</v>
      </c>
      <c r="G47" s="402">
        <f t="shared" ref="G47:G60" si="59">M8+M28</f>
        <v>0</v>
      </c>
      <c r="H47" s="403" t="e">
        <f t="shared" ref="H47:H60" si="60">G47/E47*100</f>
        <v>#DIV/0!</v>
      </c>
    </row>
    <row r="48" spans="1:13" x14ac:dyDescent="0.2">
      <c r="A48" s="58" t="s">
        <v>57</v>
      </c>
      <c r="B48" s="401">
        <f t="shared" si="54"/>
        <v>0</v>
      </c>
      <c r="C48" s="401">
        <f t="shared" si="55"/>
        <v>0</v>
      </c>
      <c r="D48" s="401" t="e">
        <f t="shared" si="56"/>
        <v>#DIV/0!</v>
      </c>
      <c r="E48" s="402">
        <f t="shared" si="57"/>
        <v>0</v>
      </c>
      <c r="F48" s="403" t="e">
        <f t="shared" si="58"/>
        <v>#DIV/0!</v>
      </c>
      <c r="G48" s="402">
        <f t="shared" si="59"/>
        <v>0</v>
      </c>
      <c r="H48" s="403" t="e">
        <f t="shared" si="60"/>
        <v>#DIV/0!</v>
      </c>
    </row>
    <row r="49" spans="1:8" x14ac:dyDescent="0.2">
      <c r="A49" s="60" t="s">
        <v>183</v>
      </c>
      <c r="B49" s="405">
        <f t="shared" si="54"/>
        <v>0</v>
      </c>
      <c r="C49" s="405">
        <f t="shared" si="55"/>
        <v>0</v>
      </c>
      <c r="D49" s="405" t="e">
        <f t="shared" si="56"/>
        <v>#DIV/0!</v>
      </c>
      <c r="E49" s="507">
        <f t="shared" si="57"/>
        <v>0</v>
      </c>
      <c r="F49" s="405" t="e">
        <f t="shared" si="58"/>
        <v>#DIV/0!</v>
      </c>
      <c r="G49" s="507">
        <f t="shared" si="59"/>
        <v>0</v>
      </c>
      <c r="H49" s="405" t="e">
        <f t="shared" si="60"/>
        <v>#DIV/0!</v>
      </c>
    </row>
    <row r="50" spans="1:8" x14ac:dyDescent="0.2">
      <c r="A50" s="58" t="s">
        <v>58</v>
      </c>
      <c r="B50" s="401">
        <f t="shared" si="54"/>
        <v>0</v>
      </c>
      <c r="C50" s="401">
        <f t="shared" si="55"/>
        <v>0</v>
      </c>
      <c r="D50" s="401" t="e">
        <f t="shared" si="56"/>
        <v>#DIV/0!</v>
      </c>
      <c r="E50" s="402">
        <f t="shared" si="57"/>
        <v>0</v>
      </c>
      <c r="F50" s="403" t="e">
        <f t="shared" si="58"/>
        <v>#DIV/0!</v>
      </c>
      <c r="G50" s="402">
        <f t="shared" si="59"/>
        <v>0</v>
      </c>
      <c r="H50" s="403" t="e">
        <f t="shared" si="60"/>
        <v>#DIV/0!</v>
      </c>
    </row>
    <row r="51" spans="1:8" x14ac:dyDescent="0.2">
      <c r="A51" s="58" t="s">
        <v>59</v>
      </c>
      <c r="B51" s="401">
        <f t="shared" si="54"/>
        <v>0</v>
      </c>
      <c r="C51" s="401">
        <f t="shared" si="55"/>
        <v>0</v>
      </c>
      <c r="D51" s="401" t="e">
        <f t="shared" si="56"/>
        <v>#DIV/0!</v>
      </c>
      <c r="E51" s="402">
        <f t="shared" si="57"/>
        <v>0</v>
      </c>
      <c r="F51" s="403" t="e">
        <f t="shared" si="58"/>
        <v>#DIV/0!</v>
      </c>
      <c r="G51" s="402">
        <f t="shared" si="59"/>
        <v>0</v>
      </c>
      <c r="H51" s="403" t="e">
        <f t="shared" si="60"/>
        <v>#DIV/0!</v>
      </c>
    </row>
    <row r="52" spans="1:8" x14ac:dyDescent="0.2">
      <c r="A52" s="58" t="s">
        <v>60</v>
      </c>
      <c r="B52" s="401">
        <f t="shared" si="54"/>
        <v>0</v>
      </c>
      <c r="C52" s="401">
        <f t="shared" si="55"/>
        <v>0</v>
      </c>
      <c r="D52" s="401" t="e">
        <f t="shared" si="56"/>
        <v>#DIV/0!</v>
      </c>
      <c r="E52" s="402">
        <f t="shared" si="57"/>
        <v>0</v>
      </c>
      <c r="F52" s="403" t="e">
        <f t="shared" si="58"/>
        <v>#DIV/0!</v>
      </c>
      <c r="G52" s="402">
        <f t="shared" si="59"/>
        <v>0</v>
      </c>
      <c r="H52" s="403" t="e">
        <f t="shared" si="60"/>
        <v>#DIV/0!</v>
      </c>
    </row>
    <row r="53" spans="1:8" x14ac:dyDescent="0.2">
      <c r="A53" s="58" t="s">
        <v>61</v>
      </c>
      <c r="B53" s="401">
        <f t="shared" si="54"/>
        <v>0</v>
      </c>
      <c r="C53" s="401">
        <f t="shared" si="55"/>
        <v>0</v>
      </c>
      <c r="D53" s="401" t="e">
        <f t="shared" si="56"/>
        <v>#DIV/0!</v>
      </c>
      <c r="E53" s="402">
        <f t="shared" si="57"/>
        <v>0</v>
      </c>
      <c r="F53" s="403" t="e">
        <f t="shared" si="58"/>
        <v>#DIV/0!</v>
      </c>
      <c r="G53" s="402">
        <f t="shared" si="59"/>
        <v>0</v>
      </c>
      <c r="H53" s="403" t="e">
        <f t="shared" si="60"/>
        <v>#DIV/0!</v>
      </c>
    </row>
    <row r="54" spans="1:8" x14ac:dyDescent="0.2">
      <c r="A54" s="60" t="s">
        <v>184</v>
      </c>
      <c r="B54" s="405">
        <f t="shared" si="54"/>
        <v>0</v>
      </c>
      <c r="C54" s="405">
        <f t="shared" si="55"/>
        <v>0</v>
      </c>
      <c r="D54" s="405" t="e">
        <f t="shared" si="56"/>
        <v>#DIV/0!</v>
      </c>
      <c r="E54" s="507">
        <f t="shared" si="57"/>
        <v>0</v>
      </c>
      <c r="F54" s="405" t="e">
        <f t="shared" si="58"/>
        <v>#DIV/0!</v>
      </c>
      <c r="G54" s="507">
        <f t="shared" si="59"/>
        <v>0</v>
      </c>
      <c r="H54" s="405" t="e">
        <f t="shared" si="60"/>
        <v>#DIV/0!</v>
      </c>
    </row>
    <row r="55" spans="1:8" x14ac:dyDescent="0.2">
      <c r="A55" s="58" t="s">
        <v>62</v>
      </c>
      <c r="B55" s="401">
        <f t="shared" si="54"/>
        <v>0</v>
      </c>
      <c r="C55" s="401">
        <f t="shared" si="55"/>
        <v>0</v>
      </c>
      <c r="D55" s="401" t="e">
        <f t="shared" si="56"/>
        <v>#DIV/0!</v>
      </c>
      <c r="E55" s="402">
        <f t="shared" si="57"/>
        <v>0</v>
      </c>
      <c r="F55" s="403" t="e">
        <f t="shared" si="58"/>
        <v>#DIV/0!</v>
      </c>
      <c r="G55" s="402">
        <f t="shared" si="59"/>
        <v>0</v>
      </c>
      <c r="H55" s="403" t="e">
        <f t="shared" si="60"/>
        <v>#DIV/0!</v>
      </c>
    </row>
    <row r="56" spans="1:8" x14ac:dyDescent="0.2">
      <c r="A56" s="58" t="s">
        <v>63</v>
      </c>
      <c r="B56" s="401">
        <f t="shared" si="54"/>
        <v>0</v>
      </c>
      <c r="C56" s="401">
        <f t="shared" si="55"/>
        <v>0</v>
      </c>
      <c r="D56" s="401" t="e">
        <f t="shared" si="56"/>
        <v>#DIV/0!</v>
      </c>
      <c r="E56" s="402">
        <f t="shared" si="57"/>
        <v>0</v>
      </c>
      <c r="F56" s="403" t="e">
        <f t="shared" si="58"/>
        <v>#DIV/0!</v>
      </c>
      <c r="G56" s="402">
        <f t="shared" si="59"/>
        <v>0</v>
      </c>
      <c r="H56" s="403" t="e">
        <f t="shared" si="60"/>
        <v>#DIV/0!</v>
      </c>
    </row>
    <row r="57" spans="1:8" x14ac:dyDescent="0.2">
      <c r="A57" s="58" t="s">
        <v>64</v>
      </c>
      <c r="B57" s="401">
        <f t="shared" si="54"/>
        <v>0</v>
      </c>
      <c r="C57" s="401">
        <f t="shared" si="55"/>
        <v>0</v>
      </c>
      <c r="D57" s="401" t="e">
        <f t="shared" si="56"/>
        <v>#DIV/0!</v>
      </c>
      <c r="E57" s="402">
        <f t="shared" si="57"/>
        <v>0</v>
      </c>
      <c r="F57" s="403" t="e">
        <f t="shared" si="58"/>
        <v>#DIV/0!</v>
      </c>
      <c r="G57" s="402">
        <f t="shared" si="59"/>
        <v>0</v>
      </c>
      <c r="H57" s="403" t="e">
        <f t="shared" si="60"/>
        <v>#DIV/0!</v>
      </c>
    </row>
    <row r="58" spans="1:8" x14ac:dyDescent="0.2">
      <c r="A58" s="58" t="s">
        <v>65</v>
      </c>
      <c r="B58" s="401">
        <f t="shared" si="54"/>
        <v>0</v>
      </c>
      <c r="C58" s="401">
        <f t="shared" si="55"/>
        <v>0</v>
      </c>
      <c r="D58" s="401" t="e">
        <f t="shared" si="56"/>
        <v>#DIV/0!</v>
      </c>
      <c r="E58" s="402">
        <f t="shared" si="57"/>
        <v>0</v>
      </c>
      <c r="F58" s="403" t="e">
        <f t="shared" si="58"/>
        <v>#DIV/0!</v>
      </c>
      <c r="G58" s="402">
        <f t="shared" si="59"/>
        <v>0</v>
      </c>
      <c r="H58" s="403" t="e">
        <f t="shared" si="60"/>
        <v>#DIV/0!</v>
      </c>
    </row>
    <row r="59" spans="1:8" x14ac:dyDescent="0.2">
      <c r="A59" s="60" t="s">
        <v>185</v>
      </c>
      <c r="B59" s="405">
        <f t="shared" si="54"/>
        <v>0</v>
      </c>
      <c r="C59" s="405">
        <f t="shared" si="55"/>
        <v>0</v>
      </c>
      <c r="D59" s="405" t="e">
        <f t="shared" si="56"/>
        <v>#DIV/0!</v>
      </c>
      <c r="E59" s="507">
        <f t="shared" si="57"/>
        <v>0</v>
      </c>
      <c r="F59" s="405" t="e">
        <f t="shared" si="58"/>
        <v>#DIV/0!</v>
      </c>
      <c r="G59" s="507">
        <f t="shared" si="59"/>
        <v>0</v>
      </c>
      <c r="H59" s="405" t="e">
        <f t="shared" si="60"/>
        <v>#DIV/0!</v>
      </c>
    </row>
    <row r="60" spans="1:8" x14ac:dyDescent="0.2">
      <c r="A60" s="63" t="s">
        <v>66</v>
      </c>
      <c r="B60" s="405">
        <f t="shared" si="54"/>
        <v>0</v>
      </c>
      <c r="C60" s="405">
        <f t="shared" si="55"/>
        <v>0</v>
      </c>
      <c r="D60" s="405" t="e">
        <f t="shared" si="56"/>
        <v>#DIV/0!</v>
      </c>
      <c r="E60" s="507">
        <f t="shared" si="57"/>
        <v>0</v>
      </c>
      <c r="F60" s="405" t="e">
        <f t="shared" si="58"/>
        <v>#DIV/0!</v>
      </c>
      <c r="G60" s="507">
        <f t="shared" si="59"/>
        <v>0</v>
      </c>
      <c r="H60" s="405" t="e">
        <f t="shared" si="60"/>
        <v>#DIV/0!</v>
      </c>
    </row>
    <row r="61" spans="1:8" x14ac:dyDescent="0.2">
      <c r="A61" s="312" t="s">
        <v>176</v>
      </c>
    </row>
  </sheetData>
  <mergeCells count="21">
    <mergeCell ref="K4:M4"/>
    <mergeCell ref="K5:M5"/>
    <mergeCell ref="E4:G4"/>
    <mergeCell ref="B5:D5"/>
    <mergeCell ref="E5:G5"/>
    <mergeCell ref="H5:J5"/>
    <mergeCell ref="A24:A26"/>
    <mergeCell ref="B24:D24"/>
    <mergeCell ref="E24:G24"/>
    <mergeCell ref="H24:J24"/>
    <mergeCell ref="A4:A6"/>
    <mergeCell ref="B4:D4"/>
    <mergeCell ref="H4:J4"/>
    <mergeCell ref="C44:D44"/>
    <mergeCell ref="E44:F44"/>
    <mergeCell ref="G44:H44"/>
    <mergeCell ref="K24:M24"/>
    <mergeCell ref="B25:D25"/>
    <mergeCell ref="E25:G25"/>
    <mergeCell ref="H25:J25"/>
    <mergeCell ref="K25:M25"/>
  </mergeCells>
  <printOptions horizontalCentered="1"/>
  <pageMargins left="0.23622047244094491" right="0.23622047244094491" top="0.74803149606299213" bottom="0.74803149606299213" header="0.19685039370078741" footer="0.19685039370078741"/>
  <pageSetup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5"/>
  <sheetViews>
    <sheetView workbookViewId="0"/>
  </sheetViews>
  <sheetFormatPr baseColWidth="10" defaultColWidth="11.42578125" defaultRowHeight="12.75" x14ac:dyDescent="0.2"/>
  <cols>
    <col min="1" max="1" width="30.7109375" style="1" customWidth="1"/>
    <col min="2" max="10" width="12.7109375" style="1" customWidth="1"/>
    <col min="11" max="16384" width="11.42578125" style="1"/>
  </cols>
  <sheetData>
    <row r="1" spans="1:10" x14ac:dyDescent="0.2">
      <c r="A1" s="3" t="s">
        <v>445</v>
      </c>
    </row>
    <row r="2" spans="1:10" x14ac:dyDescent="0.2">
      <c r="A2" s="64"/>
    </row>
    <row r="3" spans="1:10" x14ac:dyDescent="0.2">
      <c r="A3" s="225" t="s">
        <v>113</v>
      </c>
    </row>
    <row r="4" spans="1:10" x14ac:dyDescent="0.2">
      <c r="A4" s="649" t="s">
        <v>114</v>
      </c>
      <c r="B4" s="645" t="s">
        <v>440</v>
      </c>
      <c r="C4" s="646"/>
      <c r="D4" s="647"/>
      <c r="E4" s="645" t="s">
        <v>437</v>
      </c>
      <c r="F4" s="646"/>
      <c r="G4" s="647"/>
      <c r="H4" s="648" t="s">
        <v>4</v>
      </c>
      <c r="I4" s="648"/>
      <c r="J4" s="648"/>
    </row>
    <row r="5" spans="1:10" x14ac:dyDescent="0.2">
      <c r="A5" s="650"/>
      <c r="B5" s="578" t="s">
        <v>3</v>
      </c>
      <c r="C5" s="578" t="s">
        <v>2</v>
      </c>
      <c r="D5" s="578" t="s">
        <v>4</v>
      </c>
      <c r="E5" s="578" t="s">
        <v>3</v>
      </c>
      <c r="F5" s="578" t="s">
        <v>2</v>
      </c>
      <c r="G5" s="578" t="s">
        <v>4</v>
      </c>
      <c r="H5" s="578" t="s">
        <v>3</v>
      </c>
      <c r="I5" s="578" t="s">
        <v>2</v>
      </c>
      <c r="J5" s="578" t="s">
        <v>438</v>
      </c>
    </row>
    <row r="6" spans="1:10" x14ac:dyDescent="0.2">
      <c r="A6" s="65" t="s">
        <v>115</v>
      </c>
      <c r="B6" s="5"/>
      <c r="C6" s="5"/>
      <c r="D6" s="5">
        <f>SUM(B6:C6)</f>
        <v>0</v>
      </c>
      <c r="E6" s="5"/>
      <c r="F6" s="5"/>
      <c r="G6" s="5">
        <f>SUM(E6:F6)</f>
        <v>0</v>
      </c>
      <c r="H6" s="5">
        <f>B6+E6</f>
        <v>0</v>
      </c>
      <c r="I6" s="5">
        <f>C6+F6</f>
        <v>0</v>
      </c>
      <c r="J6" s="5">
        <f>SUM(H6:I6)</f>
        <v>0</v>
      </c>
    </row>
    <row r="7" spans="1:10" x14ac:dyDescent="0.2">
      <c r="A7" s="65" t="s">
        <v>116</v>
      </c>
      <c r="B7" s="5"/>
      <c r="C7" s="5"/>
      <c r="D7" s="5">
        <f t="shared" ref="D7:D38" si="0">SUM(B7:C7)</f>
        <v>0</v>
      </c>
      <c r="E7" s="5"/>
      <c r="F7" s="5"/>
      <c r="G7" s="5">
        <f t="shared" ref="G7:G38" si="1">SUM(E7:F7)</f>
        <v>0</v>
      </c>
      <c r="H7" s="5">
        <f t="shared" ref="H7:I38" si="2">B7+E7</f>
        <v>0</v>
      </c>
      <c r="I7" s="5">
        <f t="shared" si="2"/>
        <v>0</v>
      </c>
      <c r="J7" s="5">
        <f t="shared" ref="J7:J38" si="3">SUM(H7:I7)</f>
        <v>0</v>
      </c>
    </row>
    <row r="8" spans="1:10" x14ac:dyDescent="0.2">
      <c r="A8" s="65" t="s">
        <v>223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  <c r="H8" s="5">
        <f t="shared" si="2"/>
        <v>0</v>
      </c>
      <c r="I8" s="5">
        <f t="shared" si="2"/>
        <v>0</v>
      </c>
      <c r="J8" s="5">
        <f t="shared" si="3"/>
        <v>0</v>
      </c>
    </row>
    <row r="9" spans="1:10" x14ac:dyDescent="0.2">
      <c r="A9" s="65" t="s">
        <v>224</v>
      </c>
      <c r="B9" s="5"/>
      <c r="C9" s="5"/>
      <c r="D9" s="5">
        <f t="shared" si="0"/>
        <v>0</v>
      </c>
      <c r="E9" s="5"/>
      <c r="F9" s="5"/>
      <c r="G9" s="5">
        <f t="shared" si="1"/>
        <v>0</v>
      </c>
      <c r="H9" s="5">
        <f t="shared" si="2"/>
        <v>0</v>
      </c>
      <c r="I9" s="5">
        <f t="shared" si="2"/>
        <v>0</v>
      </c>
      <c r="J9" s="5">
        <f t="shared" si="3"/>
        <v>0</v>
      </c>
    </row>
    <row r="10" spans="1:10" x14ac:dyDescent="0.2">
      <c r="A10" s="65" t="s">
        <v>117</v>
      </c>
      <c r="B10" s="5"/>
      <c r="C10" s="5"/>
      <c r="D10" s="5">
        <f t="shared" si="0"/>
        <v>0</v>
      </c>
      <c r="E10" s="5"/>
      <c r="F10" s="5"/>
      <c r="G10" s="5">
        <f t="shared" si="1"/>
        <v>0</v>
      </c>
      <c r="H10" s="5">
        <f t="shared" si="2"/>
        <v>0</v>
      </c>
      <c r="I10" s="5">
        <f t="shared" si="2"/>
        <v>0</v>
      </c>
      <c r="J10" s="5">
        <f t="shared" si="3"/>
        <v>0</v>
      </c>
    </row>
    <row r="11" spans="1:10" x14ac:dyDescent="0.2">
      <c r="A11" s="65" t="s">
        <v>118</v>
      </c>
      <c r="B11" s="5"/>
      <c r="C11" s="5"/>
      <c r="D11" s="5">
        <f t="shared" si="0"/>
        <v>0</v>
      </c>
      <c r="E11" s="5"/>
      <c r="F11" s="5"/>
      <c r="G11" s="5">
        <f t="shared" si="1"/>
        <v>0</v>
      </c>
      <c r="H11" s="5">
        <f t="shared" si="2"/>
        <v>0</v>
      </c>
      <c r="I11" s="5">
        <f t="shared" si="2"/>
        <v>0</v>
      </c>
      <c r="J11" s="5">
        <f t="shared" si="3"/>
        <v>0</v>
      </c>
    </row>
    <row r="12" spans="1:10" x14ac:dyDescent="0.2">
      <c r="A12" s="65" t="s">
        <v>226</v>
      </c>
      <c r="B12" s="5"/>
      <c r="C12" s="5"/>
      <c r="D12" s="5">
        <f t="shared" si="0"/>
        <v>0</v>
      </c>
      <c r="E12" s="5"/>
      <c r="F12" s="5"/>
      <c r="G12" s="5">
        <f t="shared" si="1"/>
        <v>0</v>
      </c>
      <c r="H12" s="5">
        <f t="shared" si="2"/>
        <v>0</v>
      </c>
      <c r="I12" s="5">
        <f t="shared" si="2"/>
        <v>0</v>
      </c>
      <c r="J12" s="5">
        <f t="shared" si="3"/>
        <v>0</v>
      </c>
    </row>
    <row r="13" spans="1:10" x14ac:dyDescent="0.2">
      <c r="A13" s="65" t="s">
        <v>229</v>
      </c>
      <c r="B13" s="5"/>
      <c r="C13" s="5"/>
      <c r="D13" s="5">
        <f t="shared" si="0"/>
        <v>0</v>
      </c>
      <c r="E13" s="5"/>
      <c r="F13" s="5"/>
      <c r="G13" s="5">
        <f t="shared" si="1"/>
        <v>0</v>
      </c>
      <c r="H13" s="5">
        <f t="shared" si="2"/>
        <v>0</v>
      </c>
      <c r="I13" s="5">
        <f t="shared" si="2"/>
        <v>0</v>
      </c>
      <c r="J13" s="5">
        <f t="shared" si="3"/>
        <v>0</v>
      </c>
    </row>
    <row r="14" spans="1:10" x14ac:dyDescent="0.2">
      <c r="A14" s="65" t="s">
        <v>381</v>
      </c>
      <c r="B14" s="5"/>
      <c r="C14" s="5"/>
      <c r="D14" s="5">
        <f t="shared" si="0"/>
        <v>0</v>
      </c>
      <c r="E14" s="5"/>
      <c r="F14" s="5"/>
      <c r="G14" s="5">
        <f t="shared" si="1"/>
        <v>0</v>
      </c>
      <c r="H14" s="5">
        <f t="shared" si="2"/>
        <v>0</v>
      </c>
      <c r="I14" s="5">
        <f t="shared" si="2"/>
        <v>0</v>
      </c>
      <c r="J14" s="5">
        <f t="shared" si="3"/>
        <v>0</v>
      </c>
    </row>
    <row r="15" spans="1:10" x14ac:dyDescent="0.2">
      <c r="A15" s="65" t="s">
        <v>178</v>
      </c>
      <c r="B15" s="5"/>
      <c r="C15" s="5"/>
      <c r="D15" s="5">
        <f t="shared" si="0"/>
        <v>0</v>
      </c>
      <c r="E15" s="5"/>
      <c r="F15" s="5"/>
      <c r="G15" s="5">
        <f t="shared" si="1"/>
        <v>0</v>
      </c>
      <c r="H15" s="5">
        <f t="shared" si="2"/>
        <v>0</v>
      </c>
      <c r="I15" s="5">
        <f t="shared" si="2"/>
        <v>0</v>
      </c>
      <c r="J15" s="5">
        <f t="shared" si="3"/>
        <v>0</v>
      </c>
    </row>
    <row r="16" spans="1:10" x14ac:dyDescent="0.2">
      <c r="A16" s="65" t="s">
        <v>120</v>
      </c>
      <c r="B16" s="5"/>
      <c r="C16" s="5"/>
      <c r="D16" s="5">
        <f t="shared" si="0"/>
        <v>0</v>
      </c>
      <c r="E16" s="5"/>
      <c r="F16" s="5"/>
      <c r="G16" s="5">
        <f t="shared" si="1"/>
        <v>0</v>
      </c>
      <c r="H16" s="5">
        <f t="shared" si="2"/>
        <v>0</v>
      </c>
      <c r="I16" s="5">
        <f t="shared" si="2"/>
        <v>0</v>
      </c>
      <c r="J16" s="5">
        <f t="shared" si="3"/>
        <v>0</v>
      </c>
    </row>
    <row r="17" spans="1:10" x14ac:dyDescent="0.2">
      <c r="A17" s="65" t="s">
        <v>121</v>
      </c>
      <c r="B17" s="5"/>
      <c r="C17" s="5"/>
      <c r="D17" s="5">
        <f t="shared" si="0"/>
        <v>0</v>
      </c>
      <c r="E17" s="5"/>
      <c r="F17" s="5"/>
      <c r="G17" s="5">
        <f t="shared" si="1"/>
        <v>0</v>
      </c>
      <c r="H17" s="5">
        <f t="shared" si="2"/>
        <v>0</v>
      </c>
      <c r="I17" s="5">
        <f t="shared" si="2"/>
        <v>0</v>
      </c>
      <c r="J17" s="5">
        <f t="shared" si="3"/>
        <v>0</v>
      </c>
    </row>
    <row r="18" spans="1:10" x14ac:dyDescent="0.2">
      <c r="A18" s="65" t="s">
        <v>122</v>
      </c>
      <c r="B18" s="5"/>
      <c r="C18" s="5"/>
      <c r="D18" s="5">
        <f t="shared" si="0"/>
        <v>0</v>
      </c>
      <c r="E18" s="5"/>
      <c r="F18" s="5"/>
      <c r="G18" s="5">
        <f t="shared" si="1"/>
        <v>0</v>
      </c>
      <c r="H18" s="5">
        <f t="shared" si="2"/>
        <v>0</v>
      </c>
      <c r="I18" s="5">
        <f t="shared" si="2"/>
        <v>0</v>
      </c>
      <c r="J18" s="5">
        <f t="shared" si="3"/>
        <v>0</v>
      </c>
    </row>
    <row r="19" spans="1:10" x14ac:dyDescent="0.2">
      <c r="A19" s="65" t="s">
        <v>123</v>
      </c>
      <c r="B19" s="5"/>
      <c r="C19" s="5"/>
      <c r="D19" s="5">
        <f t="shared" si="0"/>
        <v>0</v>
      </c>
      <c r="E19" s="5"/>
      <c r="F19" s="5"/>
      <c r="G19" s="5">
        <f t="shared" si="1"/>
        <v>0</v>
      </c>
      <c r="H19" s="5">
        <f t="shared" si="2"/>
        <v>0</v>
      </c>
      <c r="I19" s="5">
        <f t="shared" si="2"/>
        <v>0</v>
      </c>
      <c r="J19" s="5">
        <f t="shared" si="3"/>
        <v>0</v>
      </c>
    </row>
    <row r="20" spans="1:10" x14ac:dyDescent="0.2">
      <c r="A20" s="65" t="s">
        <v>124</v>
      </c>
      <c r="B20" s="5"/>
      <c r="C20" s="5"/>
      <c r="D20" s="5">
        <f t="shared" si="0"/>
        <v>0</v>
      </c>
      <c r="E20" s="5"/>
      <c r="F20" s="5"/>
      <c r="G20" s="5">
        <f t="shared" si="1"/>
        <v>0</v>
      </c>
      <c r="H20" s="5">
        <f t="shared" si="2"/>
        <v>0</v>
      </c>
      <c r="I20" s="5">
        <f t="shared" si="2"/>
        <v>0</v>
      </c>
      <c r="J20" s="5">
        <f t="shared" si="3"/>
        <v>0</v>
      </c>
    </row>
    <row r="21" spans="1:10" x14ac:dyDescent="0.2">
      <c r="A21" s="65" t="s">
        <v>125</v>
      </c>
      <c r="B21" s="5"/>
      <c r="C21" s="5"/>
      <c r="D21" s="5">
        <f t="shared" si="0"/>
        <v>0</v>
      </c>
      <c r="E21" s="5"/>
      <c r="F21" s="5"/>
      <c r="G21" s="5">
        <f t="shared" si="1"/>
        <v>0</v>
      </c>
      <c r="H21" s="5">
        <f t="shared" si="2"/>
        <v>0</v>
      </c>
      <c r="I21" s="5">
        <f t="shared" si="2"/>
        <v>0</v>
      </c>
      <c r="J21" s="5">
        <f t="shared" si="3"/>
        <v>0</v>
      </c>
    </row>
    <row r="22" spans="1:10" x14ac:dyDescent="0.2">
      <c r="A22" s="65" t="s">
        <v>126</v>
      </c>
      <c r="B22" s="5"/>
      <c r="C22" s="5"/>
      <c r="D22" s="5">
        <f t="shared" si="0"/>
        <v>0</v>
      </c>
      <c r="E22" s="5"/>
      <c r="F22" s="5"/>
      <c r="G22" s="5">
        <f t="shared" si="1"/>
        <v>0</v>
      </c>
      <c r="H22" s="5">
        <f t="shared" si="2"/>
        <v>0</v>
      </c>
      <c r="I22" s="5">
        <f t="shared" si="2"/>
        <v>0</v>
      </c>
      <c r="J22" s="5">
        <f t="shared" si="3"/>
        <v>0</v>
      </c>
    </row>
    <row r="23" spans="1:10" x14ac:dyDescent="0.2">
      <c r="A23" s="65" t="s">
        <v>228</v>
      </c>
      <c r="B23" s="5"/>
      <c r="C23" s="5"/>
      <c r="D23" s="5">
        <f t="shared" si="0"/>
        <v>0</v>
      </c>
      <c r="E23" s="5"/>
      <c r="F23" s="5"/>
      <c r="G23" s="5">
        <f t="shared" si="1"/>
        <v>0</v>
      </c>
      <c r="H23" s="5">
        <f t="shared" si="2"/>
        <v>0</v>
      </c>
      <c r="I23" s="5">
        <f t="shared" si="2"/>
        <v>0</v>
      </c>
      <c r="J23" s="5">
        <f t="shared" si="3"/>
        <v>0</v>
      </c>
    </row>
    <row r="24" spans="1:10" x14ac:dyDescent="0.2">
      <c r="A24" s="65" t="s">
        <v>179</v>
      </c>
      <c r="B24" s="5"/>
      <c r="C24" s="5"/>
      <c r="D24" s="5">
        <f t="shared" si="0"/>
        <v>0</v>
      </c>
      <c r="E24" s="5"/>
      <c r="F24" s="5"/>
      <c r="G24" s="5">
        <f t="shared" si="1"/>
        <v>0</v>
      </c>
      <c r="H24" s="5">
        <f t="shared" si="2"/>
        <v>0</v>
      </c>
      <c r="I24" s="5">
        <f t="shared" si="2"/>
        <v>0</v>
      </c>
      <c r="J24" s="5">
        <f t="shared" si="3"/>
        <v>0</v>
      </c>
    </row>
    <row r="25" spans="1:10" x14ac:dyDescent="0.2">
      <c r="A25" s="65" t="s">
        <v>127</v>
      </c>
      <c r="B25" s="5"/>
      <c r="C25" s="5"/>
      <c r="D25" s="5">
        <f t="shared" si="0"/>
        <v>0</v>
      </c>
      <c r="E25" s="5"/>
      <c r="F25" s="5"/>
      <c r="G25" s="5">
        <f t="shared" si="1"/>
        <v>0</v>
      </c>
      <c r="H25" s="5">
        <f t="shared" si="2"/>
        <v>0</v>
      </c>
      <c r="I25" s="5">
        <f t="shared" si="2"/>
        <v>0</v>
      </c>
      <c r="J25" s="5">
        <f t="shared" si="3"/>
        <v>0</v>
      </c>
    </row>
    <row r="26" spans="1:10" x14ac:dyDescent="0.2">
      <c r="A26" s="65" t="s">
        <v>128</v>
      </c>
      <c r="B26" s="5"/>
      <c r="C26" s="5"/>
      <c r="D26" s="5">
        <f t="shared" si="0"/>
        <v>0</v>
      </c>
      <c r="E26" s="5"/>
      <c r="F26" s="5"/>
      <c r="G26" s="5">
        <f t="shared" si="1"/>
        <v>0</v>
      </c>
      <c r="H26" s="5">
        <f t="shared" si="2"/>
        <v>0</v>
      </c>
      <c r="I26" s="5">
        <f t="shared" si="2"/>
        <v>0</v>
      </c>
      <c r="J26" s="5">
        <f t="shared" si="3"/>
        <v>0</v>
      </c>
    </row>
    <row r="27" spans="1:10" x14ac:dyDescent="0.2">
      <c r="A27" s="65" t="s">
        <v>129</v>
      </c>
      <c r="B27" s="5"/>
      <c r="C27" s="5"/>
      <c r="D27" s="5">
        <f t="shared" si="0"/>
        <v>0</v>
      </c>
      <c r="E27" s="5"/>
      <c r="F27" s="5"/>
      <c r="G27" s="5">
        <f t="shared" si="1"/>
        <v>0</v>
      </c>
      <c r="H27" s="5">
        <f t="shared" si="2"/>
        <v>0</v>
      </c>
      <c r="I27" s="5">
        <f t="shared" si="2"/>
        <v>0</v>
      </c>
      <c r="J27" s="5">
        <f t="shared" si="3"/>
        <v>0</v>
      </c>
    </row>
    <row r="28" spans="1:10" x14ac:dyDescent="0.2">
      <c r="A28" s="65" t="s">
        <v>130</v>
      </c>
      <c r="B28" s="5"/>
      <c r="C28" s="5"/>
      <c r="D28" s="5">
        <f t="shared" si="0"/>
        <v>0</v>
      </c>
      <c r="E28" s="5"/>
      <c r="F28" s="5"/>
      <c r="G28" s="5">
        <f t="shared" si="1"/>
        <v>0</v>
      </c>
      <c r="H28" s="5">
        <f t="shared" si="2"/>
        <v>0</v>
      </c>
      <c r="I28" s="5">
        <f t="shared" si="2"/>
        <v>0</v>
      </c>
      <c r="J28" s="5">
        <f t="shared" si="3"/>
        <v>0</v>
      </c>
    </row>
    <row r="29" spans="1:10" x14ac:dyDescent="0.2">
      <c r="A29" s="65" t="s">
        <v>131</v>
      </c>
      <c r="B29" s="5"/>
      <c r="C29" s="5"/>
      <c r="D29" s="5">
        <f t="shared" si="0"/>
        <v>0</v>
      </c>
      <c r="E29" s="5"/>
      <c r="F29" s="5"/>
      <c r="G29" s="5">
        <f t="shared" si="1"/>
        <v>0</v>
      </c>
      <c r="H29" s="5">
        <f t="shared" si="2"/>
        <v>0</v>
      </c>
      <c r="I29" s="5">
        <f t="shared" si="2"/>
        <v>0</v>
      </c>
      <c r="J29" s="5">
        <f t="shared" si="3"/>
        <v>0</v>
      </c>
    </row>
    <row r="30" spans="1:10" x14ac:dyDescent="0.2">
      <c r="A30" s="65" t="s">
        <v>227</v>
      </c>
      <c r="B30" s="5"/>
      <c r="C30" s="5"/>
      <c r="D30" s="5">
        <f t="shared" si="0"/>
        <v>0</v>
      </c>
      <c r="E30" s="5"/>
      <c r="F30" s="5"/>
      <c r="G30" s="5">
        <f t="shared" si="1"/>
        <v>0</v>
      </c>
      <c r="H30" s="5">
        <f t="shared" si="2"/>
        <v>0</v>
      </c>
      <c r="I30" s="5">
        <f t="shared" si="2"/>
        <v>0</v>
      </c>
      <c r="J30" s="5">
        <f t="shared" si="3"/>
        <v>0</v>
      </c>
    </row>
    <row r="31" spans="1:10" x14ac:dyDescent="0.2">
      <c r="A31" s="65" t="s">
        <v>132</v>
      </c>
      <c r="B31" s="5"/>
      <c r="C31" s="5"/>
      <c r="D31" s="5">
        <f t="shared" si="0"/>
        <v>0</v>
      </c>
      <c r="E31" s="5"/>
      <c r="F31" s="5"/>
      <c r="G31" s="5">
        <f t="shared" si="1"/>
        <v>0</v>
      </c>
      <c r="H31" s="5">
        <f t="shared" si="2"/>
        <v>0</v>
      </c>
      <c r="I31" s="5">
        <f t="shared" si="2"/>
        <v>0</v>
      </c>
      <c r="J31" s="5">
        <f t="shared" si="3"/>
        <v>0</v>
      </c>
    </row>
    <row r="32" spans="1:10" x14ac:dyDescent="0.2">
      <c r="A32" s="65" t="s">
        <v>133</v>
      </c>
      <c r="B32" s="5"/>
      <c r="C32" s="5"/>
      <c r="D32" s="5">
        <f t="shared" si="0"/>
        <v>0</v>
      </c>
      <c r="E32" s="5"/>
      <c r="F32" s="5"/>
      <c r="G32" s="5">
        <f t="shared" si="1"/>
        <v>0</v>
      </c>
      <c r="H32" s="5">
        <f t="shared" si="2"/>
        <v>0</v>
      </c>
      <c r="I32" s="5">
        <f t="shared" si="2"/>
        <v>0</v>
      </c>
      <c r="J32" s="5">
        <f t="shared" si="3"/>
        <v>0</v>
      </c>
    </row>
    <row r="33" spans="1:10" x14ac:dyDescent="0.2">
      <c r="A33" s="65" t="s">
        <v>225</v>
      </c>
      <c r="B33" s="5"/>
      <c r="C33" s="5"/>
      <c r="D33" s="5">
        <f t="shared" si="0"/>
        <v>0</v>
      </c>
      <c r="E33" s="5"/>
      <c r="F33" s="5"/>
      <c r="G33" s="5">
        <f t="shared" si="1"/>
        <v>0</v>
      </c>
      <c r="H33" s="5">
        <f t="shared" si="2"/>
        <v>0</v>
      </c>
      <c r="I33" s="5">
        <f t="shared" si="2"/>
        <v>0</v>
      </c>
      <c r="J33" s="5">
        <f t="shared" si="3"/>
        <v>0</v>
      </c>
    </row>
    <row r="34" spans="1:10" x14ac:dyDescent="0.2">
      <c r="A34" s="65" t="s">
        <v>134</v>
      </c>
      <c r="B34" s="5"/>
      <c r="C34" s="5"/>
      <c r="D34" s="5">
        <f t="shared" si="0"/>
        <v>0</v>
      </c>
      <c r="E34" s="5"/>
      <c r="F34" s="5"/>
      <c r="G34" s="5">
        <f t="shared" si="1"/>
        <v>0</v>
      </c>
      <c r="H34" s="5">
        <f t="shared" si="2"/>
        <v>0</v>
      </c>
      <c r="I34" s="5">
        <f t="shared" si="2"/>
        <v>0</v>
      </c>
      <c r="J34" s="5">
        <f t="shared" si="3"/>
        <v>0</v>
      </c>
    </row>
    <row r="35" spans="1:10" x14ac:dyDescent="0.2">
      <c r="A35" s="65" t="s">
        <v>135</v>
      </c>
      <c r="B35" s="5"/>
      <c r="C35" s="5"/>
      <c r="D35" s="5">
        <f t="shared" si="0"/>
        <v>0</v>
      </c>
      <c r="E35" s="5"/>
      <c r="F35" s="5"/>
      <c r="G35" s="5">
        <f t="shared" si="1"/>
        <v>0</v>
      </c>
      <c r="H35" s="5">
        <f t="shared" si="2"/>
        <v>0</v>
      </c>
      <c r="I35" s="5">
        <f t="shared" si="2"/>
        <v>0</v>
      </c>
      <c r="J35" s="5">
        <f t="shared" si="3"/>
        <v>0</v>
      </c>
    </row>
    <row r="36" spans="1:10" x14ac:dyDescent="0.2">
      <c r="A36" s="65" t="s">
        <v>180</v>
      </c>
      <c r="B36" s="5"/>
      <c r="C36" s="5"/>
      <c r="D36" s="5">
        <f t="shared" si="0"/>
        <v>0</v>
      </c>
      <c r="E36" s="5"/>
      <c r="F36" s="5"/>
      <c r="G36" s="5">
        <f t="shared" si="1"/>
        <v>0</v>
      </c>
      <c r="H36" s="5">
        <f t="shared" si="2"/>
        <v>0</v>
      </c>
      <c r="I36" s="5">
        <f t="shared" si="2"/>
        <v>0</v>
      </c>
      <c r="J36" s="5">
        <f t="shared" si="3"/>
        <v>0</v>
      </c>
    </row>
    <row r="37" spans="1:10" x14ac:dyDescent="0.2">
      <c r="A37" s="65" t="s">
        <v>230</v>
      </c>
      <c r="B37" s="5"/>
      <c r="C37" s="5"/>
      <c r="D37" s="5">
        <f t="shared" si="0"/>
        <v>0</v>
      </c>
      <c r="E37" s="5"/>
      <c r="F37" s="5"/>
      <c r="G37" s="5">
        <f t="shared" si="1"/>
        <v>0</v>
      </c>
      <c r="H37" s="5">
        <f t="shared" si="2"/>
        <v>0</v>
      </c>
      <c r="I37" s="5">
        <f t="shared" si="2"/>
        <v>0</v>
      </c>
      <c r="J37" s="5">
        <f t="shared" si="3"/>
        <v>0</v>
      </c>
    </row>
    <row r="38" spans="1:10" x14ac:dyDescent="0.2">
      <c r="A38" s="65" t="s">
        <v>181</v>
      </c>
      <c r="B38" s="5"/>
      <c r="C38" s="5"/>
      <c r="D38" s="5">
        <f t="shared" si="0"/>
        <v>0</v>
      </c>
      <c r="E38" s="5"/>
      <c r="F38" s="5"/>
      <c r="G38" s="5">
        <f t="shared" si="1"/>
        <v>0</v>
      </c>
      <c r="H38" s="5">
        <f t="shared" si="2"/>
        <v>0</v>
      </c>
      <c r="I38" s="5">
        <f t="shared" si="2"/>
        <v>0</v>
      </c>
      <c r="J38" s="5">
        <f t="shared" si="3"/>
        <v>0</v>
      </c>
    </row>
    <row r="39" spans="1:10" x14ac:dyDescent="0.2">
      <c r="A39" s="6" t="s">
        <v>4</v>
      </c>
      <c r="B39" s="219">
        <f>SUM(B6:B38)</f>
        <v>0</v>
      </c>
      <c r="C39" s="578">
        <f t="shared" ref="C39:J39" si="4">SUM(C6:C38)</f>
        <v>0</v>
      </c>
      <c r="D39" s="578">
        <f t="shared" si="4"/>
        <v>0</v>
      </c>
      <c r="E39" s="578">
        <f t="shared" si="4"/>
        <v>0</v>
      </c>
      <c r="F39" s="578">
        <f t="shared" si="4"/>
        <v>0</v>
      </c>
      <c r="G39" s="578">
        <f t="shared" si="4"/>
        <v>0</v>
      </c>
      <c r="H39" s="578">
        <f t="shared" si="4"/>
        <v>0</v>
      </c>
      <c r="I39" s="578">
        <f t="shared" si="4"/>
        <v>0</v>
      </c>
      <c r="J39" s="578">
        <f t="shared" si="4"/>
        <v>0</v>
      </c>
    </row>
    <row r="40" spans="1:10" x14ac:dyDescent="0.2">
      <c r="A40" s="233"/>
    </row>
    <row r="41" spans="1:10" x14ac:dyDescent="0.2">
      <c r="A41" s="234"/>
      <c r="B41" s="53"/>
      <c r="C41" s="53"/>
      <c r="D41" s="53"/>
    </row>
    <row r="42" spans="1:10" x14ac:dyDescent="0.2">
      <c r="A42" s="235" t="s">
        <v>119</v>
      </c>
      <c r="B42" s="235">
        <v>193</v>
      </c>
      <c r="C42" s="235"/>
      <c r="D42" s="235"/>
    </row>
    <row r="43" spans="1:10" x14ac:dyDescent="0.2">
      <c r="A43" s="235" t="s">
        <v>124</v>
      </c>
      <c r="B43" s="235">
        <v>119</v>
      </c>
      <c r="C43" s="235"/>
      <c r="D43" s="235"/>
    </row>
    <row r="44" spans="1:10" x14ac:dyDescent="0.2">
      <c r="A44" s="235" t="s">
        <v>182</v>
      </c>
      <c r="B44" s="235">
        <v>49</v>
      </c>
      <c r="C44" s="235"/>
      <c r="D44" s="235"/>
    </row>
    <row r="45" spans="1:10" x14ac:dyDescent="0.2">
      <c r="A45" s="235"/>
      <c r="B45" s="235"/>
      <c r="C45" s="235"/>
      <c r="D45" s="235"/>
    </row>
  </sheetData>
  <mergeCells count="4">
    <mergeCell ref="B4:D4"/>
    <mergeCell ref="E4:G4"/>
    <mergeCell ref="H4:J4"/>
    <mergeCell ref="A4:A5"/>
  </mergeCells>
  <printOptions horizontalCentered="1"/>
  <pageMargins left="0.59055118110236227" right="0.59055118110236227" top="0.78740157480314965" bottom="0.78740157480314965" header="0.19685039370078741" footer="0.19685039370078741"/>
  <pageSetup fitToHeight="2" orientation="landscape" r:id="rId1"/>
  <headerFooter>
    <oddFooter>&amp;C&amp;"Arial,Negrita"&amp;24&amp;K09-022____________________________________________________</oddFooter>
  </headerFooter>
  <rowBreaks count="1" manualBreakCount="1">
    <brk id="40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2.7109375" style="1" customWidth="1"/>
    <col min="2" max="10" width="8.7109375" style="1" customWidth="1"/>
    <col min="11" max="16384" width="11.42578125" style="1"/>
  </cols>
  <sheetData>
    <row r="1" spans="1:10" x14ac:dyDescent="0.2">
      <c r="A1" s="325" t="s">
        <v>445</v>
      </c>
      <c r="B1" s="3"/>
      <c r="C1" s="3"/>
      <c r="D1" s="3"/>
    </row>
    <row r="2" spans="1:10" x14ac:dyDescent="0.2">
      <c r="A2" s="64"/>
    </row>
    <row r="3" spans="1:10" x14ac:dyDescent="0.2">
      <c r="A3" s="3" t="s">
        <v>284</v>
      </c>
      <c r="B3" s="4"/>
      <c r="C3" s="4"/>
      <c r="D3" s="4"/>
    </row>
    <row r="4" spans="1:10" ht="12.75" customHeight="1" x14ac:dyDescent="0.2">
      <c r="A4" s="651" t="s">
        <v>13</v>
      </c>
      <c r="B4" s="651" t="s">
        <v>12</v>
      </c>
      <c r="C4" s="651"/>
      <c r="D4" s="651"/>
      <c r="E4" s="651"/>
      <c r="F4" s="651"/>
      <c r="G4" s="651"/>
      <c r="H4" s="651"/>
      <c r="I4" s="651"/>
      <c r="J4" s="651"/>
    </row>
    <row r="5" spans="1:10" ht="13.5" customHeight="1" x14ac:dyDescent="0.2">
      <c r="A5" s="651"/>
      <c r="B5" s="651" t="s">
        <v>446</v>
      </c>
      <c r="C5" s="651"/>
      <c r="D5" s="651"/>
      <c r="E5" s="652" t="s">
        <v>440</v>
      </c>
      <c r="F5" s="652"/>
      <c r="G5" s="652"/>
      <c r="H5" s="651" t="s">
        <v>437</v>
      </c>
      <c r="I5" s="651"/>
      <c r="J5" s="651"/>
    </row>
    <row r="6" spans="1:10" x14ac:dyDescent="0.2">
      <c r="A6" s="651"/>
      <c r="B6" s="288" t="s">
        <v>356</v>
      </c>
      <c r="C6" s="288" t="s">
        <v>357</v>
      </c>
      <c r="D6" s="288" t="s">
        <v>4</v>
      </c>
      <c r="E6" s="396" t="s">
        <v>356</v>
      </c>
      <c r="F6" s="396" t="s">
        <v>357</v>
      </c>
      <c r="G6" s="289" t="s">
        <v>4</v>
      </c>
      <c r="H6" s="395" t="s">
        <v>356</v>
      </c>
      <c r="I6" s="395" t="s">
        <v>357</v>
      </c>
      <c r="J6" s="288" t="s">
        <v>4</v>
      </c>
    </row>
    <row r="7" spans="1:10" x14ac:dyDescent="0.2">
      <c r="A7" s="65" t="s">
        <v>55</v>
      </c>
      <c r="B7" s="11"/>
      <c r="C7" s="11"/>
      <c r="D7" s="11">
        <f>SUM(B7+C7)</f>
        <v>0</v>
      </c>
      <c r="E7" s="12"/>
      <c r="F7" s="12"/>
      <c r="G7" s="11">
        <f>SUM(E7+F7)</f>
        <v>0</v>
      </c>
      <c r="H7" s="12"/>
      <c r="I7" s="12"/>
      <c r="J7" s="11">
        <f>SUM(H7+I7)</f>
        <v>0</v>
      </c>
    </row>
    <row r="8" spans="1:10" x14ac:dyDescent="0.2">
      <c r="A8" s="65" t="s">
        <v>56</v>
      </c>
      <c r="B8" s="11"/>
      <c r="C8" s="11"/>
      <c r="D8" s="11">
        <f>SUM(B8+C8)</f>
        <v>0</v>
      </c>
      <c r="E8" s="12"/>
      <c r="F8" s="12"/>
      <c r="G8" s="11">
        <f>SUM(E8+F8)</f>
        <v>0</v>
      </c>
      <c r="H8" s="12"/>
      <c r="I8" s="12"/>
      <c r="J8" s="11">
        <f>SUM(H8+I8)</f>
        <v>0</v>
      </c>
    </row>
    <row r="9" spans="1:10" x14ac:dyDescent="0.2">
      <c r="A9" s="65" t="s">
        <v>57</v>
      </c>
      <c r="B9" s="11"/>
      <c r="C9" s="11"/>
      <c r="D9" s="11">
        <f>SUM(B9+C9)</f>
        <v>0</v>
      </c>
      <c r="E9" s="12"/>
      <c r="F9" s="12"/>
      <c r="G9" s="11">
        <f>SUM(E9+F9)</f>
        <v>0</v>
      </c>
      <c r="H9" s="12"/>
      <c r="I9" s="12"/>
      <c r="J9" s="11">
        <f>SUM(H9+I9)</f>
        <v>0</v>
      </c>
    </row>
    <row r="10" spans="1:10" x14ac:dyDescent="0.2">
      <c r="A10" s="6" t="s">
        <v>183</v>
      </c>
      <c r="B10" s="238">
        <f t="shared" ref="B10:J10" si="0">SUM(B7:B9)</f>
        <v>0</v>
      </c>
      <c r="C10" s="238">
        <f t="shared" si="0"/>
        <v>0</v>
      </c>
      <c r="D10" s="238">
        <f t="shared" si="0"/>
        <v>0</v>
      </c>
      <c r="E10" s="239">
        <f t="shared" si="0"/>
        <v>0</v>
      </c>
      <c r="F10" s="239">
        <f t="shared" si="0"/>
        <v>0</v>
      </c>
      <c r="G10" s="239">
        <f t="shared" si="0"/>
        <v>0</v>
      </c>
      <c r="H10" s="238">
        <f t="shared" si="0"/>
        <v>0</v>
      </c>
      <c r="I10" s="238">
        <f t="shared" si="0"/>
        <v>0</v>
      </c>
      <c r="J10" s="238">
        <f t="shared" si="0"/>
        <v>0</v>
      </c>
    </row>
    <row r="11" spans="1:10" x14ac:dyDescent="0.2">
      <c r="A11" s="44" t="s">
        <v>58</v>
      </c>
      <c r="B11" s="11"/>
      <c r="C11" s="11"/>
      <c r="D11" s="11">
        <f>SUM(B11+C11)</f>
        <v>0</v>
      </c>
      <c r="E11" s="12"/>
      <c r="F11" s="12"/>
      <c r="G11" s="11">
        <f>SUM(E11+F11)</f>
        <v>0</v>
      </c>
      <c r="H11" s="12"/>
      <c r="I11" s="12"/>
      <c r="J11" s="11">
        <f>SUM(H11+I11)</f>
        <v>0</v>
      </c>
    </row>
    <row r="12" spans="1:10" x14ac:dyDescent="0.2">
      <c r="A12" s="44" t="s">
        <v>59</v>
      </c>
      <c r="B12" s="11"/>
      <c r="C12" s="11"/>
      <c r="D12" s="11">
        <f>SUM(B12+C12)</f>
        <v>0</v>
      </c>
      <c r="E12" s="12"/>
      <c r="F12" s="12"/>
      <c r="G12" s="11">
        <f>SUM(E12+F12)</f>
        <v>0</v>
      </c>
      <c r="H12" s="12"/>
      <c r="I12" s="12"/>
      <c r="J12" s="11">
        <f>SUM(H12+I12)</f>
        <v>0</v>
      </c>
    </row>
    <row r="13" spans="1:10" x14ac:dyDescent="0.2">
      <c r="A13" s="65" t="s">
        <v>60</v>
      </c>
      <c r="B13" s="11"/>
      <c r="C13" s="11"/>
      <c r="D13" s="11">
        <f>SUM(B13+C13)</f>
        <v>0</v>
      </c>
      <c r="E13" s="12"/>
      <c r="F13" s="12"/>
      <c r="G13" s="11">
        <f>SUM(E13+F13)</f>
        <v>0</v>
      </c>
      <c r="H13" s="12"/>
      <c r="I13" s="12"/>
      <c r="J13" s="11">
        <f>SUM(H13+I13)</f>
        <v>0</v>
      </c>
    </row>
    <row r="14" spans="1:10" x14ac:dyDescent="0.2">
      <c r="A14" s="65" t="s">
        <v>61</v>
      </c>
      <c r="B14" s="11"/>
      <c r="C14" s="11"/>
      <c r="D14" s="11">
        <f>SUM(B14+C14)</f>
        <v>0</v>
      </c>
      <c r="E14" s="12"/>
      <c r="F14" s="12"/>
      <c r="G14" s="11">
        <f>SUM(E14+F14)</f>
        <v>0</v>
      </c>
      <c r="H14" s="12"/>
      <c r="I14" s="12"/>
      <c r="J14" s="11">
        <f>SUM(H14+I14)</f>
        <v>0</v>
      </c>
    </row>
    <row r="15" spans="1:10" x14ac:dyDescent="0.2">
      <c r="A15" s="6" t="s">
        <v>184</v>
      </c>
      <c r="B15" s="238">
        <f t="shared" ref="B15:J15" si="1">SUM(B11:B14)</f>
        <v>0</v>
      </c>
      <c r="C15" s="238">
        <f t="shared" si="1"/>
        <v>0</v>
      </c>
      <c r="D15" s="238">
        <f t="shared" si="1"/>
        <v>0</v>
      </c>
      <c r="E15" s="239">
        <f t="shared" si="1"/>
        <v>0</v>
      </c>
      <c r="F15" s="239">
        <f t="shared" si="1"/>
        <v>0</v>
      </c>
      <c r="G15" s="239">
        <f t="shared" si="1"/>
        <v>0</v>
      </c>
      <c r="H15" s="238">
        <f t="shared" si="1"/>
        <v>0</v>
      </c>
      <c r="I15" s="238">
        <f t="shared" si="1"/>
        <v>0</v>
      </c>
      <c r="J15" s="238">
        <f t="shared" si="1"/>
        <v>0</v>
      </c>
    </row>
    <row r="16" spans="1:10" x14ac:dyDescent="0.2">
      <c r="A16" s="65" t="s">
        <v>62</v>
      </c>
      <c r="B16" s="11"/>
      <c r="C16" s="11"/>
      <c r="D16" s="11">
        <f>SUM(B16+C16)</f>
        <v>0</v>
      </c>
      <c r="E16" s="11"/>
      <c r="F16" s="11"/>
      <c r="G16" s="11">
        <f>SUM(E16+F16)</f>
        <v>0</v>
      </c>
      <c r="H16" s="11"/>
      <c r="I16" s="11"/>
      <c r="J16" s="11">
        <f>SUM(H16+I16)</f>
        <v>0</v>
      </c>
    </row>
    <row r="17" spans="1:10" x14ac:dyDescent="0.2">
      <c r="A17" s="65" t="s">
        <v>63</v>
      </c>
      <c r="B17" s="11"/>
      <c r="C17" s="11"/>
      <c r="D17" s="11">
        <f>SUM(B17+C17)</f>
        <v>0</v>
      </c>
      <c r="E17" s="11"/>
      <c r="F17" s="11"/>
      <c r="G17" s="11">
        <f>SUM(E17+F17)</f>
        <v>0</v>
      </c>
      <c r="H17" s="11"/>
      <c r="I17" s="11"/>
      <c r="J17" s="11">
        <f>SUM(H17+I17)</f>
        <v>0</v>
      </c>
    </row>
    <row r="18" spans="1:10" x14ac:dyDescent="0.2">
      <c r="A18" s="65" t="s">
        <v>136</v>
      </c>
      <c r="B18" s="11"/>
      <c r="C18" s="11"/>
      <c r="D18" s="11">
        <f>SUM(B18+C18)</f>
        <v>0</v>
      </c>
      <c r="E18" s="12"/>
      <c r="F18" s="12"/>
      <c r="G18" s="11">
        <f>SUM(E18+F18)</f>
        <v>0</v>
      </c>
      <c r="H18" s="12"/>
      <c r="I18" s="12"/>
      <c r="J18" s="11">
        <f>SUM(H18+I18)</f>
        <v>0</v>
      </c>
    </row>
    <row r="19" spans="1:10" x14ac:dyDescent="0.2">
      <c r="A19" s="65" t="s">
        <v>65</v>
      </c>
      <c r="B19" s="11"/>
      <c r="C19" s="11"/>
      <c r="D19" s="11">
        <f>SUM(B19+C19)</f>
        <v>0</v>
      </c>
      <c r="E19" s="12"/>
      <c r="F19" s="12"/>
      <c r="G19" s="11">
        <f>SUM(E19+F19)</f>
        <v>0</v>
      </c>
      <c r="H19" s="12"/>
      <c r="I19" s="12"/>
      <c r="J19" s="11">
        <f>SUM(H19+I19)</f>
        <v>0</v>
      </c>
    </row>
    <row r="20" spans="1:10" x14ac:dyDescent="0.2">
      <c r="A20" s="6" t="s">
        <v>185</v>
      </c>
      <c r="B20" s="219">
        <f t="shared" ref="B20:J20" si="2">SUM(B16:B19)</f>
        <v>0</v>
      </c>
      <c r="C20" s="219">
        <f t="shared" si="2"/>
        <v>0</v>
      </c>
      <c r="D20" s="219">
        <f t="shared" si="2"/>
        <v>0</v>
      </c>
      <c r="E20" s="240">
        <f t="shared" si="2"/>
        <v>0</v>
      </c>
      <c r="F20" s="240">
        <f t="shared" si="2"/>
        <v>0</v>
      </c>
      <c r="G20" s="240">
        <f t="shared" si="2"/>
        <v>0</v>
      </c>
      <c r="H20" s="219">
        <f t="shared" si="2"/>
        <v>0</v>
      </c>
      <c r="I20" s="219">
        <f t="shared" si="2"/>
        <v>0</v>
      </c>
      <c r="J20" s="219">
        <f t="shared" si="2"/>
        <v>0</v>
      </c>
    </row>
    <row r="21" spans="1:10" x14ac:dyDescent="0.2">
      <c r="A21" s="6" t="s">
        <v>66</v>
      </c>
      <c r="B21" s="219">
        <f t="shared" ref="B21:J21" si="3">SUM(B20+B10+B15)</f>
        <v>0</v>
      </c>
      <c r="C21" s="219">
        <f t="shared" si="3"/>
        <v>0</v>
      </c>
      <c r="D21" s="219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  <c r="H21" s="219">
        <f t="shared" si="3"/>
        <v>0</v>
      </c>
      <c r="I21" s="219">
        <f t="shared" si="3"/>
        <v>0</v>
      </c>
      <c r="J21" s="219">
        <f t="shared" si="3"/>
        <v>0</v>
      </c>
    </row>
    <row r="22" spans="1:10" x14ac:dyDescent="0.2">
      <c r="A22" s="251" t="s">
        <v>176</v>
      </c>
    </row>
    <row r="29" spans="1:10" x14ac:dyDescent="0.2">
      <c r="A29" s="326"/>
    </row>
  </sheetData>
  <mergeCells count="5">
    <mergeCell ref="A4:A6"/>
    <mergeCell ref="B4:J4"/>
    <mergeCell ref="B5:D5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7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40.42578125" customWidth="1"/>
    <col min="2" max="10" width="9.140625" customWidth="1"/>
  </cols>
  <sheetData>
    <row r="1" spans="1:10" x14ac:dyDescent="0.2">
      <c r="A1" s="325" t="s">
        <v>445</v>
      </c>
    </row>
    <row r="2" spans="1:10" x14ac:dyDescent="0.2">
      <c r="A2" s="64"/>
    </row>
    <row r="3" spans="1:10" x14ac:dyDescent="0.2">
      <c r="A3" s="57" t="s">
        <v>288</v>
      </c>
    </row>
    <row r="4" spans="1:10" x14ac:dyDescent="0.2">
      <c r="A4" s="653" t="s">
        <v>13</v>
      </c>
      <c r="B4" s="651" t="s">
        <v>11</v>
      </c>
      <c r="C4" s="651"/>
      <c r="D4" s="651"/>
      <c r="E4" s="651"/>
      <c r="F4" s="651"/>
      <c r="G4" s="651"/>
      <c r="H4" s="651"/>
      <c r="I4" s="651"/>
      <c r="J4" s="651"/>
    </row>
    <row r="5" spans="1:10" x14ac:dyDescent="0.2">
      <c r="A5" s="654"/>
      <c r="B5" s="651" t="s">
        <v>446</v>
      </c>
      <c r="C5" s="651"/>
      <c r="D5" s="651"/>
      <c r="E5" s="652" t="s">
        <v>440</v>
      </c>
      <c r="F5" s="652"/>
      <c r="G5" s="652"/>
      <c r="H5" s="651" t="s">
        <v>437</v>
      </c>
      <c r="I5" s="651"/>
      <c r="J5" s="651"/>
    </row>
    <row r="6" spans="1:10" x14ac:dyDescent="0.2">
      <c r="A6" s="624"/>
      <c r="B6" s="290" t="s">
        <v>356</v>
      </c>
      <c r="C6" s="290" t="s">
        <v>357</v>
      </c>
      <c r="D6" s="290" t="s">
        <v>4</v>
      </c>
      <c r="E6" s="291" t="s">
        <v>356</v>
      </c>
      <c r="F6" s="291" t="s">
        <v>357</v>
      </c>
      <c r="G6" s="291" t="s">
        <v>4</v>
      </c>
      <c r="H6" s="290" t="s">
        <v>356</v>
      </c>
      <c r="I6" s="290" t="s">
        <v>357</v>
      </c>
      <c r="J6" s="290" t="s">
        <v>4</v>
      </c>
    </row>
    <row r="7" spans="1:10" ht="12.75" customHeight="1" x14ac:dyDescent="0.2">
      <c r="A7" s="242" t="s">
        <v>197</v>
      </c>
      <c r="B7" s="243"/>
      <c r="C7" s="7"/>
      <c r="D7" s="7">
        <f>SUM(B7:C7)</f>
        <v>0</v>
      </c>
      <c r="E7" s="7"/>
      <c r="F7" s="7"/>
      <c r="G7" s="7">
        <f>SUM(E7:F7)</f>
        <v>0</v>
      </c>
      <c r="H7" s="10"/>
      <c r="I7" s="10"/>
      <c r="J7" s="10">
        <f t="shared" ref="J7:J16" si="0">SUM(H7:I7)</f>
        <v>0</v>
      </c>
    </row>
    <row r="8" spans="1:10" ht="12.75" customHeight="1" x14ac:dyDescent="0.2">
      <c r="A8" s="244" t="s">
        <v>183</v>
      </c>
      <c r="B8" s="245">
        <f t="shared" ref="B8:I8" si="1">SUM(B7)</f>
        <v>0</v>
      </c>
      <c r="C8" s="290">
        <f t="shared" si="1"/>
        <v>0</v>
      </c>
      <c r="D8" s="290">
        <f t="shared" si="1"/>
        <v>0</v>
      </c>
      <c r="E8" s="291">
        <f t="shared" si="1"/>
        <v>0</v>
      </c>
      <c r="F8" s="291">
        <f t="shared" si="1"/>
        <v>0</v>
      </c>
      <c r="G8" s="291">
        <f t="shared" si="1"/>
        <v>0</v>
      </c>
      <c r="H8" s="290">
        <f t="shared" si="1"/>
        <v>0</v>
      </c>
      <c r="I8" s="290">
        <f t="shared" si="1"/>
        <v>0</v>
      </c>
      <c r="J8" s="290">
        <f t="shared" si="0"/>
        <v>0</v>
      </c>
    </row>
    <row r="9" spans="1:10" ht="12.75" customHeight="1" x14ac:dyDescent="0.2">
      <c r="A9" s="242" t="s">
        <v>198</v>
      </c>
      <c r="B9" s="243"/>
      <c r="C9" s="7"/>
      <c r="D9" s="7">
        <f>SUM(B9:C9)</f>
        <v>0</v>
      </c>
      <c r="E9" s="10"/>
      <c r="F9" s="10"/>
      <c r="G9" s="10">
        <f>SUM(E9:F9)</f>
        <v>0</v>
      </c>
      <c r="H9" s="10"/>
      <c r="I9" s="10"/>
      <c r="J9" s="10">
        <f>SUM(H9:I9)</f>
        <v>0</v>
      </c>
    </row>
    <row r="10" spans="1:10" ht="12.75" customHeight="1" x14ac:dyDescent="0.2">
      <c r="A10" s="242" t="s">
        <v>199</v>
      </c>
      <c r="B10" s="243"/>
      <c r="C10" s="7"/>
      <c r="D10" s="7">
        <f>SUM(B10:C10)</f>
        <v>0</v>
      </c>
      <c r="E10" s="10"/>
      <c r="F10" s="10"/>
      <c r="G10" s="10">
        <f>SUM(E10:F10)</f>
        <v>0</v>
      </c>
      <c r="H10" s="10"/>
      <c r="I10" s="10"/>
      <c r="J10" s="10">
        <f t="shared" si="0"/>
        <v>0</v>
      </c>
    </row>
    <row r="11" spans="1:10" ht="12.75" customHeight="1" x14ac:dyDescent="0.2">
      <c r="A11" s="242" t="s">
        <v>200</v>
      </c>
      <c r="B11" s="243"/>
      <c r="C11" s="7"/>
      <c r="D11" s="7">
        <f>SUM(B11:C11)</f>
        <v>0</v>
      </c>
      <c r="E11" s="10"/>
      <c r="F11" s="10"/>
      <c r="G11" s="10">
        <f>SUM(E11:F11)</f>
        <v>0</v>
      </c>
      <c r="H11" s="10"/>
      <c r="I11" s="10"/>
      <c r="J11" s="10">
        <f t="shared" si="0"/>
        <v>0</v>
      </c>
    </row>
    <row r="12" spans="1:10" ht="12.75" customHeight="1" x14ac:dyDescent="0.2">
      <c r="A12" s="244" t="s">
        <v>184</v>
      </c>
      <c r="B12" s="245">
        <f t="shared" ref="B12:I12" si="2">SUM(B9:B11)</f>
        <v>0</v>
      </c>
      <c r="C12" s="290">
        <f t="shared" si="2"/>
        <v>0</v>
      </c>
      <c r="D12" s="290">
        <f t="shared" si="2"/>
        <v>0</v>
      </c>
      <c r="E12" s="291">
        <f t="shared" si="2"/>
        <v>0</v>
      </c>
      <c r="F12" s="291">
        <f t="shared" si="2"/>
        <v>0</v>
      </c>
      <c r="G12" s="291">
        <f t="shared" si="2"/>
        <v>0</v>
      </c>
      <c r="H12" s="290">
        <f t="shared" si="2"/>
        <v>0</v>
      </c>
      <c r="I12" s="290">
        <f t="shared" si="2"/>
        <v>0</v>
      </c>
      <c r="J12" s="290">
        <f t="shared" si="0"/>
        <v>0</v>
      </c>
    </row>
    <row r="13" spans="1:10" ht="12.75" customHeight="1" x14ac:dyDescent="0.2">
      <c r="A13" s="242" t="s">
        <v>194</v>
      </c>
      <c r="B13" s="243"/>
      <c r="C13" s="7"/>
      <c r="D13" s="10">
        <f>SUM(B13:C13)</f>
        <v>0</v>
      </c>
      <c r="E13" s="7"/>
      <c r="F13" s="7"/>
      <c r="G13" s="10">
        <f>SUM(E13:F13)</f>
        <v>0</v>
      </c>
      <c r="H13" s="7"/>
      <c r="I13" s="7"/>
      <c r="J13" s="10">
        <f>SUM(H13:I13)</f>
        <v>0</v>
      </c>
    </row>
    <row r="14" spans="1:10" ht="12.75" customHeight="1" x14ac:dyDescent="0.2">
      <c r="A14" s="242" t="s">
        <v>195</v>
      </c>
      <c r="B14" s="243"/>
      <c r="C14" s="7"/>
      <c r="D14" s="10">
        <f>SUM(B14:C14)</f>
        <v>0</v>
      </c>
      <c r="E14" s="7"/>
      <c r="F14" s="7"/>
      <c r="G14" s="10">
        <f>SUM(E14:F14)</f>
        <v>0</v>
      </c>
      <c r="H14" s="7"/>
      <c r="I14" s="7"/>
      <c r="J14" s="10">
        <f>SUM(H14:I14)</f>
        <v>0</v>
      </c>
    </row>
    <row r="15" spans="1:10" ht="12.75" customHeight="1" x14ac:dyDescent="0.2">
      <c r="A15" s="244" t="s">
        <v>185</v>
      </c>
      <c r="B15" s="245">
        <f t="shared" ref="B15:I15" si="3">SUM(B13:B14)</f>
        <v>0</v>
      </c>
      <c r="C15" s="290">
        <f t="shared" si="3"/>
        <v>0</v>
      </c>
      <c r="D15" s="290">
        <f t="shared" si="3"/>
        <v>0</v>
      </c>
      <c r="E15" s="291">
        <f t="shared" si="3"/>
        <v>0</v>
      </c>
      <c r="F15" s="291">
        <f t="shared" si="3"/>
        <v>0</v>
      </c>
      <c r="G15" s="291">
        <f t="shared" si="3"/>
        <v>0</v>
      </c>
      <c r="H15" s="290">
        <f t="shared" si="3"/>
        <v>0</v>
      </c>
      <c r="I15" s="290">
        <f t="shared" si="3"/>
        <v>0</v>
      </c>
      <c r="J15" s="290">
        <f>SUM(H15:I15)</f>
        <v>0</v>
      </c>
    </row>
    <row r="16" spans="1:10" ht="12.75" customHeight="1" x14ac:dyDescent="0.2">
      <c r="A16" s="246" t="s">
        <v>66</v>
      </c>
      <c r="B16" s="245">
        <f t="shared" ref="B16:I16" si="4">SUM(B15+B8+B12)</f>
        <v>0</v>
      </c>
      <c r="C16" s="290">
        <f t="shared" si="4"/>
        <v>0</v>
      </c>
      <c r="D16" s="290">
        <f t="shared" si="4"/>
        <v>0</v>
      </c>
      <c r="E16" s="291">
        <f t="shared" si="4"/>
        <v>0</v>
      </c>
      <c r="F16" s="291">
        <f t="shared" si="4"/>
        <v>0</v>
      </c>
      <c r="G16" s="291">
        <f t="shared" si="4"/>
        <v>0</v>
      </c>
      <c r="H16" s="290">
        <f t="shared" si="4"/>
        <v>0</v>
      </c>
      <c r="I16" s="290">
        <f t="shared" si="4"/>
        <v>0</v>
      </c>
      <c r="J16" s="290">
        <f t="shared" si="0"/>
        <v>0</v>
      </c>
    </row>
    <row r="17" spans="1:1" x14ac:dyDescent="0.2">
      <c r="A17" s="333" t="s">
        <v>176</v>
      </c>
    </row>
  </sheetData>
  <mergeCells count="5">
    <mergeCell ref="A4:A6"/>
    <mergeCell ref="B4:J4"/>
    <mergeCell ref="B5:D5"/>
    <mergeCell ref="E5:G5"/>
    <mergeCell ref="H5:J5"/>
  </mergeCells>
  <printOptions horizontalCentered="1"/>
  <pageMargins left="0.59055118110236227" right="0.59055118110236227" top="0.78740157480314965" bottom="0.78740157480314965" header="0.19685039370078741" footer="0.19685039370078741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0"/>
  <sheetViews>
    <sheetView workbookViewId="0">
      <selection activeCell="E5" sqref="E5"/>
    </sheetView>
  </sheetViews>
  <sheetFormatPr baseColWidth="10" defaultRowHeight="15" x14ac:dyDescent="0.25"/>
  <cols>
    <col min="1" max="1" width="33.140625" style="579" customWidth="1"/>
    <col min="2" max="16384" width="11.42578125" style="579"/>
  </cols>
  <sheetData>
    <row r="1" spans="1:10" x14ac:dyDescent="0.25">
      <c r="A1" s="719" t="s">
        <v>444</v>
      </c>
    </row>
    <row r="3" spans="1:10" x14ac:dyDescent="0.25">
      <c r="A3" s="579" t="s">
        <v>436</v>
      </c>
    </row>
    <row r="4" spans="1:10" x14ac:dyDescent="0.25">
      <c r="A4" s="611" t="s">
        <v>13</v>
      </c>
      <c r="B4" s="720" t="s">
        <v>446</v>
      </c>
      <c r="C4" s="655"/>
      <c r="D4" s="655"/>
      <c r="E4" s="720" t="s">
        <v>440</v>
      </c>
      <c r="F4" s="655"/>
      <c r="G4" s="655"/>
      <c r="H4" s="655" t="s">
        <v>437</v>
      </c>
      <c r="I4" s="655"/>
      <c r="J4" s="655"/>
    </row>
    <row r="5" spans="1:10" x14ac:dyDescent="0.25">
      <c r="A5" s="613"/>
      <c r="B5" s="580" t="s">
        <v>356</v>
      </c>
      <c r="C5" s="580" t="s">
        <v>357</v>
      </c>
      <c r="D5" s="580" t="s">
        <v>4</v>
      </c>
      <c r="E5" s="580" t="s">
        <v>356</v>
      </c>
      <c r="F5" s="580" t="s">
        <v>357</v>
      </c>
      <c r="G5" s="580" t="s">
        <v>4</v>
      </c>
      <c r="H5" s="580" t="s">
        <v>356</v>
      </c>
      <c r="I5" s="580" t="s">
        <v>357</v>
      </c>
      <c r="J5" s="580" t="s">
        <v>4</v>
      </c>
    </row>
    <row r="6" spans="1:10" x14ac:dyDescent="0.25">
      <c r="A6" s="58" t="s">
        <v>55</v>
      </c>
      <c r="B6" s="581"/>
      <c r="C6" s="581"/>
      <c r="D6" s="581">
        <f>SUM(B6:C6)</f>
        <v>0</v>
      </c>
      <c r="E6" s="581"/>
      <c r="F6" s="581"/>
      <c r="G6" s="581">
        <f t="shared" ref="G6:G8" si="0">SUM(E6:F6)</f>
        <v>0</v>
      </c>
      <c r="H6" s="581"/>
      <c r="I6" s="581"/>
      <c r="J6" s="581">
        <f t="shared" ref="J6:J8" si="1">SUM(H6:I6)</f>
        <v>0</v>
      </c>
    </row>
    <row r="7" spans="1:10" x14ac:dyDescent="0.25">
      <c r="A7" s="58" t="s">
        <v>56</v>
      </c>
      <c r="B7" s="581"/>
      <c r="C7" s="581"/>
      <c r="D7" s="581">
        <f t="shared" ref="D7:D8" si="2">SUM(B7:C7)</f>
        <v>0</v>
      </c>
      <c r="E7" s="581"/>
      <c r="F7" s="581"/>
      <c r="G7" s="581">
        <f t="shared" si="0"/>
        <v>0</v>
      </c>
      <c r="H7" s="581"/>
      <c r="I7" s="581"/>
      <c r="J7" s="581">
        <f t="shared" si="1"/>
        <v>0</v>
      </c>
    </row>
    <row r="8" spans="1:10" x14ac:dyDescent="0.25">
      <c r="A8" s="58" t="s">
        <v>57</v>
      </c>
      <c r="B8" s="581"/>
      <c r="C8" s="581"/>
      <c r="D8" s="581">
        <f t="shared" si="2"/>
        <v>0</v>
      </c>
      <c r="E8" s="581"/>
      <c r="F8" s="581"/>
      <c r="G8" s="581">
        <f t="shared" si="0"/>
        <v>0</v>
      </c>
      <c r="H8" s="581"/>
      <c r="I8" s="581"/>
      <c r="J8" s="581">
        <f t="shared" si="1"/>
        <v>0</v>
      </c>
    </row>
    <row r="9" spans="1:10" x14ac:dyDescent="0.25">
      <c r="A9" s="60" t="s">
        <v>183</v>
      </c>
      <c r="B9" s="582">
        <f>SUM(B6:B8)</f>
        <v>0</v>
      </c>
      <c r="C9" s="582">
        <f t="shared" ref="C9:J9" si="3">SUM(C6:C8)</f>
        <v>0</v>
      </c>
      <c r="D9" s="582">
        <f t="shared" si="3"/>
        <v>0</v>
      </c>
      <c r="E9" s="582">
        <f t="shared" si="3"/>
        <v>0</v>
      </c>
      <c r="F9" s="582">
        <f t="shared" si="3"/>
        <v>0</v>
      </c>
      <c r="G9" s="582">
        <f t="shared" si="3"/>
        <v>0</v>
      </c>
      <c r="H9" s="582">
        <f t="shared" si="3"/>
        <v>0</v>
      </c>
      <c r="I9" s="582">
        <f t="shared" si="3"/>
        <v>0</v>
      </c>
      <c r="J9" s="582">
        <f t="shared" si="3"/>
        <v>0</v>
      </c>
    </row>
    <row r="10" spans="1:10" x14ac:dyDescent="0.25">
      <c r="A10" s="58" t="s">
        <v>58</v>
      </c>
      <c r="B10" s="581"/>
      <c r="C10" s="581"/>
      <c r="D10" s="581">
        <f t="shared" ref="D10:D13" si="4">SUM(B10:C10)</f>
        <v>0</v>
      </c>
      <c r="E10" s="581"/>
      <c r="F10" s="581"/>
      <c r="G10" s="581">
        <f t="shared" ref="G10:G13" si="5">SUM(E10:F10)</f>
        <v>0</v>
      </c>
      <c r="H10" s="581"/>
      <c r="I10" s="581"/>
      <c r="J10" s="581">
        <f t="shared" ref="J10:J13" si="6">SUM(H10:I10)</f>
        <v>0</v>
      </c>
    </row>
    <row r="11" spans="1:10" x14ac:dyDescent="0.25">
      <c r="A11" s="58" t="s">
        <v>59</v>
      </c>
      <c r="B11" s="581"/>
      <c r="C11" s="581"/>
      <c r="D11" s="581">
        <f t="shared" si="4"/>
        <v>0</v>
      </c>
      <c r="E11" s="581"/>
      <c r="F11" s="581"/>
      <c r="G11" s="581">
        <f t="shared" si="5"/>
        <v>0</v>
      </c>
      <c r="H11" s="581"/>
      <c r="I11" s="581"/>
      <c r="J11" s="581">
        <f t="shared" si="6"/>
        <v>0</v>
      </c>
    </row>
    <row r="12" spans="1:10" x14ac:dyDescent="0.25">
      <c r="A12" s="58" t="s">
        <v>60</v>
      </c>
      <c r="B12" s="581"/>
      <c r="C12" s="581"/>
      <c r="D12" s="581">
        <f t="shared" si="4"/>
        <v>0</v>
      </c>
      <c r="E12" s="581"/>
      <c r="F12" s="581"/>
      <c r="G12" s="581">
        <f t="shared" si="5"/>
        <v>0</v>
      </c>
      <c r="H12" s="581"/>
      <c r="I12" s="581"/>
      <c r="J12" s="581">
        <f t="shared" si="6"/>
        <v>0</v>
      </c>
    </row>
    <row r="13" spans="1:10" x14ac:dyDescent="0.25">
      <c r="A13" s="58" t="s">
        <v>61</v>
      </c>
      <c r="B13" s="581"/>
      <c r="C13" s="581"/>
      <c r="D13" s="581">
        <f t="shared" si="4"/>
        <v>0</v>
      </c>
      <c r="E13" s="581"/>
      <c r="F13" s="581"/>
      <c r="G13" s="581">
        <f t="shared" si="5"/>
        <v>0</v>
      </c>
      <c r="H13" s="581"/>
      <c r="I13" s="581"/>
      <c r="J13" s="581">
        <f t="shared" si="6"/>
        <v>0</v>
      </c>
    </row>
    <row r="14" spans="1:10" x14ac:dyDescent="0.25">
      <c r="A14" s="60" t="s">
        <v>184</v>
      </c>
      <c r="B14" s="582">
        <f>SUM(B10:B13)</f>
        <v>0</v>
      </c>
      <c r="C14" s="582">
        <f t="shared" ref="C14:J14" si="7">SUM(C10:C13)</f>
        <v>0</v>
      </c>
      <c r="D14" s="582">
        <f t="shared" si="7"/>
        <v>0</v>
      </c>
      <c r="E14" s="582">
        <f t="shared" si="7"/>
        <v>0</v>
      </c>
      <c r="F14" s="582">
        <f t="shared" si="7"/>
        <v>0</v>
      </c>
      <c r="G14" s="582">
        <f t="shared" si="7"/>
        <v>0</v>
      </c>
      <c r="H14" s="582">
        <f t="shared" si="7"/>
        <v>0</v>
      </c>
      <c r="I14" s="582">
        <f t="shared" si="7"/>
        <v>0</v>
      </c>
      <c r="J14" s="582">
        <f t="shared" si="7"/>
        <v>0</v>
      </c>
    </row>
    <row r="15" spans="1:10" x14ac:dyDescent="0.25">
      <c r="A15" s="58" t="s">
        <v>62</v>
      </c>
      <c r="B15" s="581"/>
      <c r="C15" s="581"/>
      <c r="D15" s="581">
        <f t="shared" ref="D15:D18" si="8">SUM(B15:C15)</f>
        <v>0</v>
      </c>
      <c r="E15" s="581"/>
      <c r="F15" s="581"/>
      <c r="G15" s="581">
        <f t="shared" ref="G15:G18" si="9">SUM(E15:F15)</f>
        <v>0</v>
      </c>
      <c r="H15" s="581"/>
      <c r="I15" s="581"/>
      <c r="J15" s="581">
        <f t="shared" ref="J15:J18" si="10">SUM(H15:I15)</f>
        <v>0</v>
      </c>
    </row>
    <row r="16" spans="1:10" x14ac:dyDescent="0.25">
      <c r="A16" s="58" t="s">
        <v>63</v>
      </c>
      <c r="B16" s="581"/>
      <c r="C16" s="581"/>
      <c r="D16" s="581">
        <f t="shared" si="8"/>
        <v>0</v>
      </c>
      <c r="E16" s="581"/>
      <c r="F16" s="581"/>
      <c r="G16" s="581">
        <f t="shared" si="9"/>
        <v>0</v>
      </c>
      <c r="H16" s="581"/>
      <c r="I16" s="581"/>
      <c r="J16" s="581">
        <f t="shared" si="10"/>
        <v>0</v>
      </c>
    </row>
    <row r="17" spans="1:10" x14ac:dyDescent="0.25">
      <c r="A17" s="58" t="s">
        <v>64</v>
      </c>
      <c r="B17" s="581"/>
      <c r="C17" s="581"/>
      <c r="D17" s="581">
        <f t="shared" si="8"/>
        <v>0</v>
      </c>
      <c r="E17" s="581"/>
      <c r="F17" s="581"/>
      <c r="G17" s="581">
        <f t="shared" si="9"/>
        <v>0</v>
      </c>
      <c r="H17" s="581"/>
      <c r="I17" s="581"/>
      <c r="J17" s="581">
        <f t="shared" si="10"/>
        <v>0</v>
      </c>
    </row>
    <row r="18" spans="1:10" x14ac:dyDescent="0.25">
      <c r="A18" s="58" t="s">
        <v>65</v>
      </c>
      <c r="B18" s="581"/>
      <c r="C18" s="581"/>
      <c r="D18" s="581">
        <f t="shared" si="8"/>
        <v>0</v>
      </c>
      <c r="E18" s="581"/>
      <c r="F18" s="581"/>
      <c r="G18" s="581">
        <f t="shared" si="9"/>
        <v>0</v>
      </c>
      <c r="H18" s="581"/>
      <c r="I18" s="581"/>
      <c r="J18" s="581">
        <f t="shared" si="10"/>
        <v>0</v>
      </c>
    </row>
    <row r="19" spans="1:10" x14ac:dyDescent="0.25">
      <c r="A19" s="60" t="s">
        <v>185</v>
      </c>
      <c r="B19" s="582">
        <f>SUM(B15:B18)</f>
        <v>0</v>
      </c>
      <c r="C19" s="582">
        <f t="shared" ref="C19:J19" si="11">SUM(C15:C18)</f>
        <v>0</v>
      </c>
      <c r="D19" s="582">
        <f t="shared" si="11"/>
        <v>0</v>
      </c>
      <c r="E19" s="582">
        <f t="shared" si="11"/>
        <v>0</v>
      </c>
      <c r="F19" s="582">
        <f t="shared" si="11"/>
        <v>0</v>
      </c>
      <c r="G19" s="582">
        <f t="shared" si="11"/>
        <v>0</v>
      </c>
      <c r="H19" s="582">
        <f t="shared" si="11"/>
        <v>0</v>
      </c>
      <c r="I19" s="582">
        <f t="shared" si="11"/>
        <v>0</v>
      </c>
      <c r="J19" s="582">
        <f t="shared" si="11"/>
        <v>0</v>
      </c>
    </row>
    <row r="20" spans="1:10" x14ac:dyDescent="0.25">
      <c r="A20" s="63" t="s">
        <v>66</v>
      </c>
      <c r="B20" s="582">
        <f>SUM(B19,B14,B9)</f>
        <v>0</v>
      </c>
      <c r="C20" s="582">
        <f t="shared" ref="C20:J20" si="12">SUM(C19,C14,C9)</f>
        <v>0</v>
      </c>
      <c r="D20" s="582">
        <f t="shared" si="12"/>
        <v>0</v>
      </c>
      <c r="E20" s="582">
        <f t="shared" si="12"/>
        <v>0</v>
      </c>
      <c r="F20" s="582">
        <f t="shared" si="12"/>
        <v>0</v>
      </c>
      <c r="G20" s="582">
        <f t="shared" si="12"/>
        <v>0</v>
      </c>
      <c r="H20" s="582">
        <f t="shared" si="12"/>
        <v>0</v>
      </c>
      <c r="I20" s="582">
        <f t="shared" si="12"/>
        <v>0</v>
      </c>
      <c r="J20" s="582">
        <f t="shared" si="12"/>
        <v>0</v>
      </c>
    </row>
  </sheetData>
  <mergeCells count="4">
    <mergeCell ref="A4:A5"/>
    <mergeCell ref="B4:D4"/>
    <mergeCell ref="E4:G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38"/>
  <sheetViews>
    <sheetView workbookViewId="0">
      <selection activeCell="A2" sqref="A2"/>
    </sheetView>
  </sheetViews>
  <sheetFormatPr baseColWidth="10" defaultRowHeight="12.75" x14ac:dyDescent="0.2"/>
  <cols>
    <col min="1" max="1" width="33.5703125" style="1" customWidth="1"/>
    <col min="2" max="4" width="8.7109375" style="1" customWidth="1"/>
    <col min="5" max="16384" width="11.42578125" style="1"/>
  </cols>
  <sheetData>
    <row r="1" spans="1:4" x14ac:dyDescent="0.2">
      <c r="A1" s="3" t="s">
        <v>445</v>
      </c>
      <c r="B1" s="3"/>
      <c r="C1" s="3"/>
    </row>
    <row r="2" spans="1:4" x14ac:dyDescent="0.2">
      <c r="A2" s="536"/>
    </row>
    <row r="3" spans="1:4" x14ac:dyDescent="0.2">
      <c r="A3" s="3" t="s">
        <v>360</v>
      </c>
      <c r="B3" s="4"/>
      <c r="C3" s="4"/>
    </row>
    <row r="4" spans="1:4" ht="12.75" customHeight="1" x14ac:dyDescent="0.2">
      <c r="A4" s="623" t="s">
        <v>1</v>
      </c>
      <c r="B4" s="656" t="s">
        <v>189</v>
      </c>
      <c r="C4" s="656"/>
      <c r="D4" s="656"/>
    </row>
    <row r="5" spans="1:4" ht="13.5" customHeight="1" x14ac:dyDescent="0.2">
      <c r="A5" s="654"/>
      <c r="B5" s="657" t="s">
        <v>479</v>
      </c>
      <c r="C5" s="657"/>
      <c r="D5" s="657"/>
    </row>
    <row r="6" spans="1:4" x14ac:dyDescent="0.2">
      <c r="A6" s="624"/>
      <c r="B6" s="217" t="s">
        <v>3</v>
      </c>
      <c r="C6" s="217" t="s">
        <v>2</v>
      </c>
      <c r="D6" s="217" t="s">
        <v>4</v>
      </c>
    </row>
    <row r="7" spans="1:4" x14ac:dyDescent="0.2">
      <c r="A7" s="65" t="s">
        <v>86</v>
      </c>
      <c r="B7" s="12"/>
      <c r="C7" s="12"/>
      <c r="D7" s="11">
        <f>SUM(B7+C7)</f>
        <v>0</v>
      </c>
    </row>
    <row r="8" spans="1:4" x14ac:dyDescent="0.2">
      <c r="A8" s="65" t="s">
        <v>69</v>
      </c>
      <c r="B8" s="12"/>
      <c r="C8" s="12"/>
      <c r="D8" s="11">
        <f>SUM(B8+C8)</f>
        <v>0</v>
      </c>
    </row>
    <row r="9" spans="1:4" x14ac:dyDescent="0.2">
      <c r="A9" s="65" t="s">
        <v>85</v>
      </c>
      <c r="B9" s="12"/>
      <c r="C9" s="12"/>
      <c r="D9" s="11">
        <f>SUM(B9+C9)</f>
        <v>0</v>
      </c>
    </row>
    <row r="10" spans="1:4" x14ac:dyDescent="0.2">
      <c r="A10" s="6" t="s">
        <v>187</v>
      </c>
      <c r="B10" s="239">
        <f t="shared" ref="B10:D10" si="0">SUM(B7:B9)</f>
        <v>0</v>
      </c>
      <c r="C10" s="239">
        <f t="shared" si="0"/>
        <v>0</v>
      </c>
      <c r="D10" s="239">
        <f t="shared" si="0"/>
        <v>0</v>
      </c>
    </row>
    <row r="11" spans="1:4" x14ac:dyDescent="0.2">
      <c r="A11" s="44" t="s">
        <v>74</v>
      </c>
      <c r="B11" s="12"/>
      <c r="C11" s="12"/>
      <c r="D11" s="11">
        <f>SUM(B11+C11)</f>
        <v>0</v>
      </c>
    </row>
    <row r="12" spans="1:4" x14ac:dyDescent="0.2">
      <c r="A12" s="44" t="s">
        <v>88</v>
      </c>
      <c r="B12" s="12"/>
      <c r="C12" s="12"/>
      <c r="D12" s="11">
        <f>SUM(B12+C12)</f>
        <v>0</v>
      </c>
    </row>
    <row r="13" spans="1:4" x14ac:dyDescent="0.2">
      <c r="A13" s="65" t="s">
        <v>71</v>
      </c>
      <c r="B13" s="12"/>
      <c r="C13" s="12"/>
      <c r="D13" s="11">
        <f>SUM(B13+C13)</f>
        <v>0</v>
      </c>
    </row>
    <row r="14" spans="1:4" x14ac:dyDescent="0.2">
      <c r="A14" s="65" t="s">
        <v>72</v>
      </c>
      <c r="B14" s="12"/>
      <c r="C14" s="12"/>
      <c r="D14" s="11">
        <f>SUM(B14+C14)</f>
        <v>0</v>
      </c>
    </row>
    <row r="15" spans="1:4" x14ac:dyDescent="0.2">
      <c r="A15" s="6" t="s">
        <v>188</v>
      </c>
      <c r="B15" s="239">
        <f>SUM(B11:B14)</f>
        <v>0</v>
      </c>
      <c r="C15" s="239">
        <f>SUM(C11:C14)</f>
        <v>0</v>
      </c>
      <c r="D15" s="239">
        <f>SUM(D11:D14)</f>
        <v>0</v>
      </c>
    </row>
    <row r="16" spans="1:4" x14ac:dyDescent="0.2">
      <c r="A16" s="65" t="s">
        <v>67</v>
      </c>
      <c r="B16" s="11"/>
      <c r="C16" s="11"/>
      <c r="D16" s="11">
        <f>SUM(B16+C16)</f>
        <v>0</v>
      </c>
    </row>
    <row r="17" spans="1:4" x14ac:dyDescent="0.2">
      <c r="A17" s="65" t="s">
        <v>82</v>
      </c>
      <c r="B17" s="11"/>
      <c r="C17" s="11"/>
      <c r="D17" s="11">
        <f>SUM(B17+C17)</f>
        <v>0</v>
      </c>
    </row>
    <row r="18" spans="1:4" x14ac:dyDescent="0.2">
      <c r="A18" s="65" t="s">
        <v>159</v>
      </c>
      <c r="B18" s="12"/>
      <c r="C18" s="12"/>
      <c r="D18" s="11">
        <f>SUM(B18+C18)</f>
        <v>0</v>
      </c>
    </row>
    <row r="19" spans="1:4" x14ac:dyDescent="0.2">
      <c r="A19" s="65" t="s">
        <v>68</v>
      </c>
      <c r="B19" s="12"/>
      <c r="C19" s="12"/>
      <c r="D19" s="11">
        <f>SUM(B19+C19)</f>
        <v>0</v>
      </c>
    </row>
    <row r="20" spans="1:4" x14ac:dyDescent="0.2">
      <c r="A20" s="6" t="s">
        <v>186</v>
      </c>
      <c r="B20" s="240">
        <f t="shared" ref="B20:D20" si="1">SUM(B16:B19)</f>
        <v>0</v>
      </c>
      <c r="C20" s="240">
        <f t="shared" si="1"/>
        <v>0</v>
      </c>
      <c r="D20" s="240">
        <f t="shared" si="1"/>
        <v>0</v>
      </c>
    </row>
    <row r="21" spans="1:4" x14ac:dyDescent="0.2">
      <c r="A21" s="6" t="s">
        <v>54</v>
      </c>
      <c r="B21" s="240">
        <f>SUM(B20+B10+B15)</f>
        <v>0</v>
      </c>
      <c r="C21" s="240">
        <f>SUM(C20+C10+C15)</f>
        <v>0</v>
      </c>
      <c r="D21" s="240">
        <f>SUM(D20+D10+D15)</f>
        <v>0</v>
      </c>
    </row>
    <row r="22" spans="1:4" x14ac:dyDescent="0.2">
      <c r="B22" s="1" t="s">
        <v>190</v>
      </c>
    </row>
    <row r="24" spans="1:4" x14ac:dyDescent="0.2">
      <c r="A24" s="4" t="s">
        <v>359</v>
      </c>
      <c r="B24" s="4"/>
      <c r="C24" s="4"/>
    </row>
    <row r="25" spans="1:4" ht="12.75" customHeight="1" x14ac:dyDescent="0.2">
      <c r="A25" s="653" t="s">
        <v>1</v>
      </c>
      <c r="B25" s="656" t="s">
        <v>189</v>
      </c>
      <c r="C25" s="656"/>
      <c r="D25" s="656"/>
    </row>
    <row r="26" spans="1:4" ht="12.75" customHeight="1" x14ac:dyDescent="0.2">
      <c r="A26" s="654"/>
      <c r="B26" s="657" t="s">
        <v>479</v>
      </c>
      <c r="C26" s="657"/>
      <c r="D26" s="657"/>
    </row>
    <row r="27" spans="1:4" x14ac:dyDescent="0.2">
      <c r="A27" s="624"/>
      <c r="B27" s="217" t="s">
        <v>3</v>
      </c>
      <c r="C27" s="217" t="s">
        <v>2</v>
      </c>
      <c r="D27" s="217" t="s">
        <v>4</v>
      </c>
    </row>
    <row r="28" spans="1:4" ht="25.5" x14ac:dyDescent="0.2">
      <c r="A28" s="242" t="s">
        <v>194</v>
      </c>
      <c r="B28" s="7"/>
      <c r="C28" s="7"/>
      <c r="D28" s="10">
        <f>SUM(B28:C28)</f>
        <v>0</v>
      </c>
    </row>
    <row r="29" spans="1:4" ht="25.5" x14ac:dyDescent="0.2">
      <c r="A29" s="242" t="s">
        <v>195</v>
      </c>
      <c r="B29" s="7"/>
      <c r="C29" s="7"/>
      <c r="D29" s="10">
        <f>SUM(B29:C29)</f>
        <v>0</v>
      </c>
    </row>
    <row r="30" spans="1:4" x14ac:dyDescent="0.2">
      <c r="A30" s="244" t="s">
        <v>196</v>
      </c>
      <c r="B30" s="241">
        <f t="shared" ref="B30:D30" si="2">SUM(B28:B29)</f>
        <v>0</v>
      </c>
      <c r="C30" s="241">
        <f t="shared" si="2"/>
        <v>0</v>
      </c>
      <c r="D30" s="241">
        <f t="shared" si="2"/>
        <v>0</v>
      </c>
    </row>
    <row r="31" spans="1:4" ht="25.5" x14ac:dyDescent="0.2">
      <c r="A31" s="242" t="s">
        <v>197</v>
      </c>
      <c r="B31" s="7"/>
      <c r="C31" s="7"/>
      <c r="D31" s="7">
        <f>SUM(B31:C31)</f>
        <v>0</v>
      </c>
    </row>
    <row r="32" spans="1:4" x14ac:dyDescent="0.2">
      <c r="A32" s="244" t="s">
        <v>196</v>
      </c>
      <c r="B32" s="241">
        <f t="shared" ref="B32:D32" si="3">SUM(B31)</f>
        <v>0</v>
      </c>
      <c r="C32" s="241">
        <f t="shared" si="3"/>
        <v>0</v>
      </c>
      <c r="D32" s="241">
        <f t="shared" si="3"/>
        <v>0</v>
      </c>
    </row>
    <row r="33" spans="1:4" ht="25.5" x14ac:dyDescent="0.2">
      <c r="A33" s="242" t="s">
        <v>198</v>
      </c>
      <c r="B33" s="10"/>
      <c r="C33" s="10"/>
      <c r="D33" s="10">
        <f t="shared" ref="D33:D35" si="4">SUM(B33:C33)</f>
        <v>0</v>
      </c>
    </row>
    <row r="34" spans="1:4" ht="25.5" x14ac:dyDescent="0.2">
      <c r="A34" s="242" t="s">
        <v>199</v>
      </c>
      <c r="B34" s="10"/>
      <c r="C34" s="10"/>
      <c r="D34" s="10">
        <f t="shared" si="4"/>
        <v>0</v>
      </c>
    </row>
    <row r="35" spans="1:4" ht="25.5" x14ac:dyDescent="0.2">
      <c r="A35" s="242" t="s">
        <v>200</v>
      </c>
      <c r="B35" s="10"/>
      <c r="C35" s="10"/>
      <c r="D35" s="10">
        <f t="shared" si="4"/>
        <v>0</v>
      </c>
    </row>
    <row r="36" spans="1:4" x14ac:dyDescent="0.2">
      <c r="A36" s="244" t="s">
        <v>196</v>
      </c>
      <c r="B36" s="241">
        <f t="shared" ref="B36:D36" si="5">SUM(B33:B35)</f>
        <v>0</v>
      </c>
      <c r="C36" s="241">
        <f t="shared" si="5"/>
        <v>0</v>
      </c>
      <c r="D36" s="241">
        <f t="shared" si="5"/>
        <v>0</v>
      </c>
    </row>
    <row r="37" spans="1:4" x14ac:dyDescent="0.2">
      <c r="A37" s="246" t="s">
        <v>4</v>
      </c>
      <c r="B37" s="221">
        <f t="shared" ref="B37:D37" si="6">SUM(B30+B32+B36)</f>
        <v>0</v>
      </c>
      <c r="C37" s="221">
        <f t="shared" si="6"/>
        <v>0</v>
      </c>
      <c r="D37" s="221">
        <f t="shared" si="6"/>
        <v>0</v>
      </c>
    </row>
    <row r="38" spans="1:4" x14ac:dyDescent="0.2">
      <c r="B38" s="1" t="s">
        <v>190</v>
      </c>
    </row>
  </sheetData>
  <mergeCells count="6">
    <mergeCell ref="B4:D4"/>
    <mergeCell ref="B5:D5"/>
    <mergeCell ref="B26:D26"/>
    <mergeCell ref="B25:D25"/>
    <mergeCell ref="A4:A6"/>
    <mergeCell ref="A25:A2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67"/>
  <sheetViews>
    <sheetView workbookViewId="0">
      <selection activeCell="A2" sqref="A2"/>
    </sheetView>
  </sheetViews>
  <sheetFormatPr baseColWidth="10" defaultRowHeight="12.75" x14ac:dyDescent="0.2"/>
  <cols>
    <col min="1" max="1" width="46.7109375" style="1" bestFit="1" customWidth="1"/>
    <col min="2" max="5" width="8.140625" style="1" bestFit="1" customWidth="1"/>
    <col min="6" max="6" width="7.85546875" style="1" bestFit="1" customWidth="1"/>
    <col min="7" max="7" width="8.140625" style="1" bestFit="1" customWidth="1"/>
    <col min="8" max="8" width="7.85546875" style="1" bestFit="1" customWidth="1"/>
    <col min="9" max="9" width="8.140625" style="1" bestFit="1" customWidth="1"/>
    <col min="10" max="10" width="7.85546875" style="1" bestFit="1" customWidth="1"/>
    <col min="11" max="11" width="8.140625" style="1" bestFit="1" customWidth="1"/>
    <col min="12" max="12" width="7.85546875" style="1" bestFit="1" customWidth="1"/>
    <col min="13" max="14" width="7.85546875" style="1" customWidth="1"/>
    <col min="15" max="15" width="8.140625" style="1" bestFit="1" customWidth="1"/>
    <col min="16" max="16" width="7.85546875" style="1" bestFit="1" customWidth="1"/>
    <col min="17" max="17" width="8.140625" style="1" bestFit="1" customWidth="1"/>
    <col min="18" max="18" width="8.140625" style="1" customWidth="1"/>
    <col min="19" max="16384" width="11.42578125" style="1"/>
  </cols>
  <sheetData>
    <row r="1" spans="1:18" ht="15" x14ac:dyDescent="0.25">
      <c r="A1" s="407" t="s">
        <v>445</v>
      </c>
    </row>
    <row r="3" spans="1:18" ht="15.75" x14ac:dyDescent="0.25">
      <c r="A3" s="247" t="s">
        <v>480</v>
      </c>
    </row>
    <row r="4" spans="1:18" x14ac:dyDescent="0.2">
      <c r="A4" s="55" t="s">
        <v>1</v>
      </c>
      <c r="B4" s="55" t="s">
        <v>49</v>
      </c>
      <c r="C4" s="55" t="s">
        <v>50</v>
      </c>
      <c r="D4" s="55" t="s">
        <v>51</v>
      </c>
      <c r="E4" s="55" t="s">
        <v>160</v>
      </c>
      <c r="F4" s="55" t="s">
        <v>192</v>
      </c>
      <c r="G4" s="55" t="s">
        <v>191</v>
      </c>
      <c r="H4" s="55" t="s">
        <v>231</v>
      </c>
      <c r="I4" s="55" t="s">
        <v>232</v>
      </c>
      <c r="J4" s="55" t="s">
        <v>345</v>
      </c>
      <c r="K4" s="55" t="s">
        <v>346</v>
      </c>
      <c r="L4" s="55" t="s">
        <v>365</v>
      </c>
      <c r="M4" s="55" t="s">
        <v>366</v>
      </c>
      <c r="N4" s="55" t="s">
        <v>382</v>
      </c>
      <c r="O4" s="55" t="s">
        <v>383</v>
      </c>
      <c r="P4" s="55" t="s">
        <v>396</v>
      </c>
      <c r="Q4" s="55" t="s">
        <v>397</v>
      </c>
      <c r="R4" s="55" t="s">
        <v>6</v>
      </c>
    </row>
    <row r="5" spans="1:18" x14ac:dyDescent="0.2">
      <c r="A5" s="13" t="s">
        <v>81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248"/>
    </row>
    <row r="6" spans="1:18" x14ac:dyDescent="0.2">
      <c r="A6" s="65" t="s">
        <v>67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248">
        <f>SUM(B6:Q6)</f>
        <v>0</v>
      </c>
    </row>
    <row r="7" spans="1:18" x14ac:dyDescent="0.2">
      <c r="A7" s="65" t="s">
        <v>82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248">
        <f>SUM(B7:Q7)</f>
        <v>0</v>
      </c>
    </row>
    <row r="8" spans="1:18" x14ac:dyDescent="0.2">
      <c r="A8" s="65" t="s">
        <v>89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248">
        <f>SUM(B8:Q8)</f>
        <v>0</v>
      </c>
    </row>
    <row r="9" spans="1:18" x14ac:dyDescent="0.2">
      <c r="A9" s="65" t="s">
        <v>68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248">
        <f>SUM(B9:Q9)</f>
        <v>0</v>
      </c>
    </row>
    <row r="10" spans="1:18" x14ac:dyDescent="0.2">
      <c r="A10" s="237" t="s">
        <v>83</v>
      </c>
      <c r="B10" s="39">
        <f t="shared" ref="B10:D10" si="0">SUM(B6:B9)</f>
        <v>0</v>
      </c>
      <c r="C10" s="39">
        <f t="shared" si="0"/>
        <v>0</v>
      </c>
      <c r="D10" s="39">
        <f t="shared" si="0"/>
        <v>0</v>
      </c>
      <c r="E10" s="39">
        <f t="shared" ref="E10:Q10" si="1">SUM(E6:E9)</f>
        <v>0</v>
      </c>
      <c r="F10" s="39">
        <f t="shared" ref="F10:P10" si="2">SUM(F6:F9)</f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ref="N10:O10" si="3">SUM(N6:N9)</f>
        <v>0</v>
      </c>
      <c r="O10" s="39">
        <f t="shared" si="3"/>
        <v>0</v>
      </c>
      <c r="P10" s="39">
        <f t="shared" si="2"/>
        <v>0</v>
      </c>
      <c r="Q10" s="39">
        <f t="shared" si="1"/>
        <v>0</v>
      </c>
      <c r="R10" s="218">
        <f>SUM(B10:Q10)</f>
        <v>0</v>
      </c>
    </row>
    <row r="11" spans="1:18" x14ac:dyDescent="0.2">
      <c r="A11" s="13" t="s">
        <v>84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248"/>
    </row>
    <row r="12" spans="1:18" x14ac:dyDescent="0.2">
      <c r="A12" s="65" t="s">
        <v>69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248">
        <f>SUM(B12:Q12)</f>
        <v>0</v>
      </c>
    </row>
    <row r="13" spans="1:18" x14ac:dyDescent="0.2">
      <c r="A13" s="65" t="s">
        <v>85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248">
        <f>SUM(B13:Q13)</f>
        <v>0</v>
      </c>
    </row>
    <row r="14" spans="1:18" x14ac:dyDescent="0.2">
      <c r="A14" s="65" t="s">
        <v>70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248">
        <f>SUM(B14:Q14)</f>
        <v>0</v>
      </c>
    </row>
    <row r="15" spans="1:18" x14ac:dyDescent="0.2">
      <c r="A15" s="237" t="s">
        <v>83</v>
      </c>
      <c r="B15" s="39">
        <f t="shared" ref="B15:D15" si="4">SUM(B12:B14)</f>
        <v>0</v>
      </c>
      <c r="C15" s="39">
        <f t="shared" si="4"/>
        <v>0</v>
      </c>
      <c r="D15" s="39">
        <f t="shared" si="4"/>
        <v>0</v>
      </c>
      <c r="E15" s="39">
        <f t="shared" ref="E15:Q15" si="5">SUM(E12:E14)</f>
        <v>0</v>
      </c>
      <c r="F15" s="39">
        <f t="shared" ref="F15:P15" si="6">SUM(F12:F14)</f>
        <v>0</v>
      </c>
      <c r="G15" s="39">
        <f t="shared" si="6"/>
        <v>0</v>
      </c>
      <c r="H15" s="39">
        <f t="shared" si="6"/>
        <v>0</v>
      </c>
      <c r="I15" s="39">
        <f t="shared" si="6"/>
        <v>0</v>
      </c>
      <c r="J15" s="39">
        <f t="shared" si="6"/>
        <v>0</v>
      </c>
      <c r="K15" s="39">
        <f t="shared" si="6"/>
        <v>0</v>
      </c>
      <c r="L15" s="39">
        <f t="shared" si="6"/>
        <v>0</v>
      </c>
      <c r="M15" s="39">
        <f t="shared" si="6"/>
        <v>0</v>
      </c>
      <c r="N15" s="39">
        <f t="shared" ref="N15:O15" si="7">SUM(N12:N14)</f>
        <v>0</v>
      </c>
      <c r="O15" s="39">
        <f t="shared" si="7"/>
        <v>0</v>
      </c>
      <c r="P15" s="39">
        <f t="shared" si="6"/>
        <v>0</v>
      </c>
      <c r="Q15" s="39">
        <f t="shared" si="5"/>
        <v>0</v>
      </c>
      <c r="R15" s="218">
        <f>SUM(B15:Q15)</f>
        <v>0</v>
      </c>
    </row>
    <row r="16" spans="1:18" x14ac:dyDescent="0.2">
      <c r="A16" s="13" t="s">
        <v>87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248"/>
    </row>
    <row r="17" spans="1:23" x14ac:dyDescent="0.2">
      <c r="A17" s="44" t="s">
        <v>74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248">
        <f>SUM(B17:Q17)</f>
        <v>0</v>
      </c>
    </row>
    <row r="18" spans="1:23" x14ac:dyDescent="0.2">
      <c r="A18" s="44" t="s">
        <v>73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248">
        <f>SUM(B18:Q18)</f>
        <v>0</v>
      </c>
    </row>
    <row r="19" spans="1:23" x14ac:dyDescent="0.2">
      <c r="A19" s="65" t="s">
        <v>71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248">
        <f>SUM(B19:Q19)</f>
        <v>0</v>
      </c>
    </row>
    <row r="20" spans="1:23" x14ac:dyDescent="0.2">
      <c r="A20" s="65" t="s">
        <v>72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248">
        <f>SUM(B20:Q20)</f>
        <v>0</v>
      </c>
    </row>
    <row r="21" spans="1:23" x14ac:dyDescent="0.2">
      <c r="A21" s="237" t="s">
        <v>83</v>
      </c>
      <c r="B21" s="39">
        <f t="shared" ref="B21:D21" si="8">SUM(B17:B20)</f>
        <v>0</v>
      </c>
      <c r="C21" s="39">
        <f t="shared" si="8"/>
        <v>0</v>
      </c>
      <c r="D21" s="39">
        <f t="shared" si="8"/>
        <v>0</v>
      </c>
      <c r="E21" s="39">
        <f t="shared" ref="E21:Q21" si="9">SUM(E17:E20)</f>
        <v>0</v>
      </c>
      <c r="F21" s="39">
        <f t="shared" ref="F21:P21" si="10">SUM(F17:F20)</f>
        <v>0</v>
      </c>
      <c r="G21" s="39">
        <f t="shared" si="10"/>
        <v>0</v>
      </c>
      <c r="H21" s="39">
        <f t="shared" si="10"/>
        <v>0</v>
      </c>
      <c r="I21" s="39">
        <f t="shared" si="10"/>
        <v>0</v>
      </c>
      <c r="J21" s="39">
        <f t="shared" si="10"/>
        <v>0</v>
      </c>
      <c r="K21" s="39">
        <f t="shared" si="10"/>
        <v>0</v>
      </c>
      <c r="L21" s="39">
        <f t="shared" si="10"/>
        <v>0</v>
      </c>
      <c r="M21" s="39">
        <f t="shared" si="10"/>
        <v>0</v>
      </c>
      <c r="N21" s="39">
        <f t="shared" ref="N21:O21" si="11">SUM(N17:N20)</f>
        <v>0</v>
      </c>
      <c r="O21" s="39">
        <f t="shared" si="11"/>
        <v>0</v>
      </c>
      <c r="P21" s="39">
        <f t="shared" si="10"/>
        <v>0</v>
      </c>
      <c r="Q21" s="39">
        <f t="shared" si="9"/>
        <v>0</v>
      </c>
      <c r="R21" s="218">
        <f>SUM(B21:Q21)</f>
        <v>0</v>
      </c>
    </row>
    <row r="22" spans="1:23" x14ac:dyDescent="0.2">
      <c r="A22" s="24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248"/>
    </row>
    <row r="23" spans="1:23" x14ac:dyDescent="0.2">
      <c r="A23" s="39" t="s">
        <v>54</v>
      </c>
      <c r="B23" s="39">
        <f t="shared" ref="B23:D23" si="12">SUM(B10+B15+B21)</f>
        <v>0</v>
      </c>
      <c r="C23" s="39">
        <f t="shared" si="12"/>
        <v>0</v>
      </c>
      <c r="D23" s="39">
        <f t="shared" si="12"/>
        <v>0</v>
      </c>
      <c r="E23" s="39">
        <f t="shared" ref="E23:Q23" si="13">SUM(E10+E15+E21)</f>
        <v>0</v>
      </c>
      <c r="F23" s="39">
        <f t="shared" ref="F23:P23" si="14">SUM(F10+F15+F21)</f>
        <v>0</v>
      </c>
      <c r="G23" s="39">
        <f t="shared" si="14"/>
        <v>0</v>
      </c>
      <c r="H23" s="39">
        <f t="shared" si="14"/>
        <v>0</v>
      </c>
      <c r="I23" s="39">
        <f t="shared" si="14"/>
        <v>0</v>
      </c>
      <c r="J23" s="39">
        <f t="shared" si="14"/>
        <v>0</v>
      </c>
      <c r="K23" s="39">
        <f t="shared" si="14"/>
        <v>0</v>
      </c>
      <c r="L23" s="39">
        <f t="shared" si="14"/>
        <v>0</v>
      </c>
      <c r="M23" s="39">
        <f t="shared" si="14"/>
        <v>0</v>
      </c>
      <c r="N23" s="39">
        <f t="shared" ref="N23:O23" si="15">SUM(N10+N15+N21)</f>
        <v>0</v>
      </c>
      <c r="O23" s="39">
        <f t="shared" si="15"/>
        <v>0</v>
      </c>
      <c r="P23" s="39">
        <f t="shared" si="14"/>
        <v>0</v>
      </c>
      <c r="Q23" s="39">
        <f t="shared" si="13"/>
        <v>0</v>
      </c>
      <c r="R23" s="250">
        <f>SUM(B23:Q23)</f>
        <v>0</v>
      </c>
    </row>
    <row r="24" spans="1:23" x14ac:dyDescent="0.2">
      <c r="A24" s="14"/>
      <c r="B24" s="14"/>
      <c r="C24" s="14"/>
      <c r="D24" s="14"/>
      <c r="E24" s="14"/>
      <c r="F24" s="14"/>
      <c r="G24" s="14"/>
      <c r="H24" s="41"/>
    </row>
    <row r="25" spans="1:23" ht="15.75" x14ac:dyDescent="0.25">
      <c r="A25" s="247" t="s">
        <v>481</v>
      </c>
    </row>
    <row r="26" spans="1:23" x14ac:dyDescent="0.2">
      <c r="A26" s="55" t="s">
        <v>1</v>
      </c>
      <c r="B26" s="55" t="s">
        <v>49</v>
      </c>
      <c r="C26" s="55" t="s">
        <v>50</v>
      </c>
      <c r="D26" s="55" t="s">
        <v>51</v>
      </c>
      <c r="E26" s="55" t="s">
        <v>160</v>
      </c>
      <c r="F26" s="55" t="s">
        <v>192</v>
      </c>
      <c r="G26" s="55" t="s">
        <v>191</v>
      </c>
      <c r="H26" s="55" t="s">
        <v>231</v>
      </c>
      <c r="I26" s="55" t="s">
        <v>232</v>
      </c>
      <c r="J26" s="55" t="s">
        <v>345</v>
      </c>
      <c r="K26" s="55" t="s">
        <v>346</v>
      </c>
      <c r="L26" s="55" t="s">
        <v>365</v>
      </c>
      <c r="M26" s="55" t="s">
        <v>366</v>
      </c>
      <c r="N26" s="55" t="s">
        <v>382</v>
      </c>
      <c r="O26" s="55" t="s">
        <v>383</v>
      </c>
      <c r="P26" s="55" t="s">
        <v>396</v>
      </c>
      <c r="Q26" s="55" t="s">
        <v>397</v>
      </c>
      <c r="R26" s="55" t="s">
        <v>483</v>
      </c>
      <c r="S26" s="55" t="s">
        <v>6</v>
      </c>
    </row>
    <row r="27" spans="1:23" x14ac:dyDescent="0.2">
      <c r="A27" s="13" t="s">
        <v>81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248"/>
    </row>
    <row r="28" spans="1:23" x14ac:dyDescent="0.2">
      <c r="A28" s="65" t="s">
        <v>67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248">
        <f>SUM(B28:R28)</f>
        <v>0</v>
      </c>
      <c r="T28" s="18"/>
      <c r="U28" s="18"/>
      <c r="V28" s="18"/>
      <c r="W28" s="18"/>
    </row>
    <row r="29" spans="1:23" x14ac:dyDescent="0.2">
      <c r="A29" s="65" t="s">
        <v>82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248">
        <f>SUM(B29:R29)</f>
        <v>0</v>
      </c>
    </row>
    <row r="30" spans="1:23" x14ac:dyDescent="0.2">
      <c r="A30" s="65" t="s">
        <v>89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248">
        <f>SUM(B30:R30)</f>
        <v>0</v>
      </c>
    </row>
    <row r="31" spans="1:23" x14ac:dyDescent="0.2">
      <c r="A31" s="65" t="s">
        <v>68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248">
        <f>SUM(B31:R31)</f>
        <v>0</v>
      </c>
    </row>
    <row r="32" spans="1:23" x14ac:dyDescent="0.2">
      <c r="A32" s="237" t="s">
        <v>83</v>
      </c>
      <c r="B32" s="39">
        <f t="shared" ref="B32:R32" si="16">SUM(B28:B31)</f>
        <v>0</v>
      </c>
      <c r="C32" s="39">
        <f t="shared" si="16"/>
        <v>0</v>
      </c>
      <c r="D32" s="39">
        <f t="shared" si="16"/>
        <v>0</v>
      </c>
      <c r="E32" s="39">
        <f t="shared" si="16"/>
        <v>0</v>
      </c>
      <c r="F32" s="39">
        <f t="shared" ref="F32:H32" si="17">SUM(F28:F31)</f>
        <v>0</v>
      </c>
      <c r="G32" s="39">
        <f t="shared" si="17"/>
        <v>0</v>
      </c>
      <c r="H32" s="39">
        <f t="shared" si="17"/>
        <v>0</v>
      </c>
      <c r="I32" s="39">
        <f t="shared" ref="I32:Q32" si="18">SUM(I28:I31)</f>
        <v>0</v>
      </c>
      <c r="J32" s="39">
        <f t="shared" si="18"/>
        <v>0</v>
      </c>
      <c r="K32" s="39">
        <f t="shared" si="18"/>
        <v>0</v>
      </c>
      <c r="L32" s="39">
        <f t="shared" si="18"/>
        <v>0</v>
      </c>
      <c r="M32" s="39">
        <f t="shared" si="18"/>
        <v>0</v>
      </c>
      <c r="N32" s="39">
        <f t="shared" si="18"/>
        <v>0</v>
      </c>
      <c r="O32" s="39">
        <f t="shared" ref="O32:P32" si="19">SUM(O28:O31)</f>
        <v>0</v>
      </c>
      <c r="P32" s="39">
        <f t="shared" si="19"/>
        <v>0</v>
      </c>
      <c r="Q32" s="39">
        <f t="shared" si="18"/>
        <v>0</v>
      </c>
      <c r="R32" s="39">
        <f t="shared" si="16"/>
        <v>0</v>
      </c>
      <c r="S32" s="218">
        <f>SUM(B32:R32)</f>
        <v>0</v>
      </c>
    </row>
    <row r="33" spans="1:20" x14ac:dyDescent="0.2">
      <c r="A33" s="13" t="s">
        <v>84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248"/>
    </row>
    <row r="34" spans="1:20" x14ac:dyDescent="0.2">
      <c r="A34" s="65" t="s">
        <v>69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248">
        <f>SUM(B34:R34)</f>
        <v>0</v>
      </c>
    </row>
    <row r="35" spans="1:20" x14ac:dyDescent="0.2">
      <c r="A35" s="65" t="s">
        <v>85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248">
        <f>SUM(B35:R35)</f>
        <v>0</v>
      </c>
    </row>
    <row r="36" spans="1:20" x14ac:dyDescent="0.2">
      <c r="A36" s="65" t="s">
        <v>70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248">
        <f>SUM(B36:R36)</f>
        <v>0</v>
      </c>
    </row>
    <row r="37" spans="1:20" x14ac:dyDescent="0.2">
      <c r="A37" s="237" t="s">
        <v>83</v>
      </c>
      <c r="B37" s="39">
        <f t="shared" ref="B37:R37" si="20">SUM(B34:B36)</f>
        <v>0</v>
      </c>
      <c r="C37" s="39">
        <f t="shared" si="20"/>
        <v>0</v>
      </c>
      <c r="D37" s="39">
        <f t="shared" si="20"/>
        <v>0</v>
      </c>
      <c r="E37" s="39">
        <f t="shared" si="20"/>
        <v>0</v>
      </c>
      <c r="F37" s="39">
        <f t="shared" ref="F37:H37" si="21">SUM(F34:F36)</f>
        <v>0</v>
      </c>
      <c r="G37" s="39">
        <f t="shared" si="21"/>
        <v>0</v>
      </c>
      <c r="H37" s="39">
        <f t="shared" si="21"/>
        <v>0</v>
      </c>
      <c r="I37" s="39">
        <f t="shared" ref="I37:Q37" si="22">SUM(I34:I36)</f>
        <v>0</v>
      </c>
      <c r="J37" s="39">
        <f t="shared" si="22"/>
        <v>0</v>
      </c>
      <c r="K37" s="39">
        <f t="shared" si="22"/>
        <v>0</v>
      </c>
      <c r="L37" s="39">
        <f t="shared" si="22"/>
        <v>0</v>
      </c>
      <c r="M37" s="39">
        <f t="shared" si="22"/>
        <v>0</v>
      </c>
      <c r="N37" s="39">
        <f t="shared" si="22"/>
        <v>0</v>
      </c>
      <c r="O37" s="39">
        <f t="shared" ref="O37:P37" si="23">SUM(O34:O36)</f>
        <v>0</v>
      </c>
      <c r="P37" s="39">
        <f t="shared" si="23"/>
        <v>0</v>
      </c>
      <c r="Q37" s="39">
        <f t="shared" si="22"/>
        <v>0</v>
      </c>
      <c r="R37" s="39">
        <f t="shared" si="20"/>
        <v>0</v>
      </c>
      <c r="S37" s="218">
        <f>SUM(B37:R37)</f>
        <v>0</v>
      </c>
    </row>
    <row r="38" spans="1:20" x14ac:dyDescent="0.2">
      <c r="A38" s="13" t="s">
        <v>87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248"/>
    </row>
    <row r="39" spans="1:20" x14ac:dyDescent="0.2">
      <c r="A39" s="44" t="s">
        <v>74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248">
        <f>SUM(B39:R39)</f>
        <v>0</v>
      </c>
    </row>
    <row r="40" spans="1:20" x14ac:dyDescent="0.2">
      <c r="A40" s="44" t="s">
        <v>73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248">
        <f>SUM(B40:R40)</f>
        <v>0</v>
      </c>
    </row>
    <row r="41" spans="1:20" x14ac:dyDescent="0.2">
      <c r="A41" s="65" t="s">
        <v>71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248">
        <f>SUM(B41:R41)</f>
        <v>0</v>
      </c>
    </row>
    <row r="42" spans="1:20" x14ac:dyDescent="0.2">
      <c r="A42" s="65" t="s">
        <v>72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248">
        <f>SUM(B42:R42)</f>
        <v>0</v>
      </c>
    </row>
    <row r="43" spans="1:20" x14ac:dyDescent="0.2">
      <c r="A43" s="237" t="s">
        <v>83</v>
      </c>
      <c r="B43" s="39">
        <f t="shared" ref="B43:R43" si="24">SUM(B39:B42)</f>
        <v>0</v>
      </c>
      <c r="C43" s="39">
        <f t="shared" si="24"/>
        <v>0</v>
      </c>
      <c r="D43" s="39">
        <f t="shared" si="24"/>
        <v>0</v>
      </c>
      <c r="E43" s="39">
        <f t="shared" si="24"/>
        <v>0</v>
      </c>
      <c r="F43" s="39">
        <f t="shared" ref="F43:H43" si="25">SUM(F39:F42)</f>
        <v>0</v>
      </c>
      <c r="G43" s="39">
        <f t="shared" si="25"/>
        <v>0</v>
      </c>
      <c r="H43" s="39">
        <f t="shared" si="25"/>
        <v>0</v>
      </c>
      <c r="I43" s="39">
        <f t="shared" ref="I43:Q43" si="26">SUM(I39:I42)</f>
        <v>0</v>
      </c>
      <c r="J43" s="39">
        <f t="shared" si="26"/>
        <v>0</v>
      </c>
      <c r="K43" s="39">
        <f t="shared" si="26"/>
        <v>0</v>
      </c>
      <c r="L43" s="39">
        <f t="shared" si="26"/>
        <v>0</v>
      </c>
      <c r="M43" s="39">
        <f t="shared" si="26"/>
        <v>0</v>
      </c>
      <c r="N43" s="39">
        <f t="shared" si="26"/>
        <v>0</v>
      </c>
      <c r="O43" s="39">
        <f t="shared" ref="O43:P43" si="27">SUM(O39:O42)</f>
        <v>0</v>
      </c>
      <c r="P43" s="39">
        <f t="shared" si="27"/>
        <v>0</v>
      </c>
      <c r="Q43" s="39">
        <f t="shared" si="26"/>
        <v>0</v>
      </c>
      <c r="R43" s="39">
        <f t="shared" si="24"/>
        <v>0</v>
      </c>
      <c r="S43" s="218">
        <f>SUM(B43:R43)</f>
        <v>0</v>
      </c>
    </row>
    <row r="44" spans="1:20" x14ac:dyDescent="0.2">
      <c r="A44" s="24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248"/>
    </row>
    <row r="45" spans="1:20" x14ac:dyDescent="0.2">
      <c r="A45" s="39" t="s">
        <v>54</v>
      </c>
      <c r="B45" s="39">
        <f t="shared" ref="B45:R45" si="28">SUM(B32+B37+B43)</f>
        <v>0</v>
      </c>
      <c r="C45" s="39">
        <f t="shared" si="28"/>
        <v>0</v>
      </c>
      <c r="D45" s="39">
        <f t="shared" si="28"/>
        <v>0</v>
      </c>
      <c r="E45" s="39">
        <f t="shared" si="28"/>
        <v>0</v>
      </c>
      <c r="F45" s="39">
        <f t="shared" ref="F45:H45" si="29">SUM(F32+F37+F43)</f>
        <v>0</v>
      </c>
      <c r="G45" s="39">
        <f t="shared" si="29"/>
        <v>0</v>
      </c>
      <c r="H45" s="39">
        <f t="shared" si="29"/>
        <v>0</v>
      </c>
      <c r="I45" s="39">
        <f t="shared" ref="I45:Q45" si="30">SUM(I32+I37+I43)</f>
        <v>0</v>
      </c>
      <c r="J45" s="39">
        <f t="shared" si="30"/>
        <v>0</v>
      </c>
      <c r="K45" s="39">
        <f t="shared" si="30"/>
        <v>0</v>
      </c>
      <c r="L45" s="39">
        <f t="shared" si="30"/>
        <v>0</v>
      </c>
      <c r="M45" s="39">
        <f t="shared" si="30"/>
        <v>0</v>
      </c>
      <c r="N45" s="39">
        <f t="shared" si="30"/>
        <v>0</v>
      </c>
      <c r="O45" s="39">
        <f t="shared" ref="O45:P45" si="31">SUM(O32+O37+O43)</f>
        <v>0</v>
      </c>
      <c r="P45" s="39">
        <f t="shared" si="31"/>
        <v>0</v>
      </c>
      <c r="Q45" s="39">
        <f t="shared" si="30"/>
        <v>0</v>
      </c>
      <c r="R45" s="39">
        <f t="shared" si="28"/>
        <v>0</v>
      </c>
      <c r="S45" s="250">
        <f>SUM(B45:R45)</f>
        <v>0</v>
      </c>
    </row>
    <row r="47" spans="1:20" ht="15.75" x14ac:dyDescent="0.25">
      <c r="A47" s="247" t="s">
        <v>482</v>
      </c>
    </row>
    <row r="48" spans="1:20" x14ac:dyDescent="0.2">
      <c r="A48" s="55" t="s">
        <v>1</v>
      </c>
      <c r="B48" s="55" t="s">
        <v>49</v>
      </c>
      <c r="C48" s="55" t="s">
        <v>50</v>
      </c>
      <c r="D48" s="55" t="s">
        <v>51</v>
      </c>
      <c r="E48" s="55" t="s">
        <v>160</v>
      </c>
      <c r="F48" s="55" t="s">
        <v>192</v>
      </c>
      <c r="G48" s="55" t="s">
        <v>191</v>
      </c>
      <c r="H48" s="55" t="s">
        <v>231</v>
      </c>
      <c r="I48" s="55" t="s">
        <v>232</v>
      </c>
      <c r="J48" s="55" t="s">
        <v>345</v>
      </c>
      <c r="K48" s="55" t="s">
        <v>346</v>
      </c>
      <c r="L48" s="55" t="s">
        <v>365</v>
      </c>
      <c r="M48" s="55" t="s">
        <v>366</v>
      </c>
      <c r="N48" s="55" t="s">
        <v>382</v>
      </c>
      <c r="O48" s="55" t="s">
        <v>383</v>
      </c>
      <c r="P48" s="55" t="s">
        <v>396</v>
      </c>
      <c r="Q48" s="55" t="s">
        <v>397</v>
      </c>
      <c r="R48" s="55" t="s">
        <v>483</v>
      </c>
      <c r="S48" s="55" t="s">
        <v>484</v>
      </c>
      <c r="T48" s="55" t="s">
        <v>6</v>
      </c>
    </row>
    <row r="49" spans="1:20" x14ac:dyDescent="0.2">
      <c r="A49" s="13" t="s">
        <v>81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8"/>
    </row>
    <row r="50" spans="1:20" x14ac:dyDescent="0.2">
      <c r="A50" s="65" t="s">
        <v>67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248">
        <f>SUM(B50:S50)</f>
        <v>0</v>
      </c>
    </row>
    <row r="51" spans="1:20" x14ac:dyDescent="0.2">
      <c r="A51" s="65" t="s">
        <v>82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248">
        <f>SUM(B51:S51)</f>
        <v>0</v>
      </c>
    </row>
    <row r="52" spans="1:20" x14ac:dyDescent="0.2">
      <c r="A52" s="65" t="s">
        <v>89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248">
        <f>SUM(B52:S52)</f>
        <v>0</v>
      </c>
    </row>
    <row r="53" spans="1:20" x14ac:dyDescent="0.2">
      <c r="A53" s="65" t="s">
        <v>68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248">
        <f>SUM(B53:S53)</f>
        <v>0</v>
      </c>
    </row>
    <row r="54" spans="1:20" x14ac:dyDescent="0.2">
      <c r="A54" s="237" t="s">
        <v>83</v>
      </c>
      <c r="B54" s="39">
        <f t="shared" ref="B54:S54" si="32">SUM(B50:B53)</f>
        <v>0</v>
      </c>
      <c r="C54" s="39">
        <f t="shared" si="32"/>
        <v>0</v>
      </c>
      <c r="D54" s="39">
        <f t="shared" si="32"/>
        <v>0</v>
      </c>
      <c r="E54" s="39">
        <f t="shared" si="32"/>
        <v>0</v>
      </c>
      <c r="F54" s="39">
        <f t="shared" si="32"/>
        <v>0</v>
      </c>
      <c r="G54" s="39">
        <f t="shared" ref="G54:R54" si="33">SUM(G50:G53)</f>
        <v>0</v>
      </c>
      <c r="H54" s="39">
        <f t="shared" ref="H54:I54" si="34">SUM(H50:H53)</f>
        <v>0</v>
      </c>
      <c r="I54" s="39">
        <f t="shared" si="34"/>
        <v>0</v>
      </c>
      <c r="J54" s="39">
        <f t="shared" si="33"/>
        <v>0</v>
      </c>
      <c r="K54" s="39">
        <f t="shared" si="33"/>
        <v>0</v>
      </c>
      <c r="L54" s="39">
        <f t="shared" si="33"/>
        <v>0</v>
      </c>
      <c r="M54" s="39">
        <f t="shared" ref="M54:N54" si="35">SUM(M50:M53)</f>
        <v>0</v>
      </c>
      <c r="N54" s="39">
        <f t="shared" si="35"/>
        <v>0</v>
      </c>
      <c r="O54" s="39">
        <f t="shared" si="33"/>
        <v>0</v>
      </c>
      <c r="P54" s="39">
        <f t="shared" ref="P54:Q54" si="36">SUM(P50:P53)</f>
        <v>0</v>
      </c>
      <c r="Q54" s="39">
        <f t="shared" si="36"/>
        <v>0</v>
      </c>
      <c r="R54" s="39">
        <f t="shared" si="33"/>
        <v>0</v>
      </c>
      <c r="S54" s="39">
        <f t="shared" si="32"/>
        <v>0</v>
      </c>
      <c r="T54" s="218">
        <f>SUM(B54:S54)</f>
        <v>0</v>
      </c>
    </row>
    <row r="55" spans="1:20" x14ac:dyDescent="0.2">
      <c r="A55" s="13" t="s">
        <v>84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248"/>
    </row>
    <row r="56" spans="1:20" x14ac:dyDescent="0.2">
      <c r="A56" s="65" t="s">
        <v>69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248">
        <f>SUM(B56:S56)</f>
        <v>0</v>
      </c>
    </row>
    <row r="57" spans="1:20" x14ac:dyDescent="0.2">
      <c r="A57" s="65" t="s">
        <v>85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248">
        <f>SUM(B57:S57)</f>
        <v>0</v>
      </c>
    </row>
    <row r="58" spans="1:20" x14ac:dyDescent="0.2">
      <c r="A58" s="65" t="s">
        <v>70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248">
        <f>SUM(B58:S58)</f>
        <v>0</v>
      </c>
    </row>
    <row r="59" spans="1:20" x14ac:dyDescent="0.2">
      <c r="A59" s="237" t="s">
        <v>83</v>
      </c>
      <c r="B59" s="39">
        <f t="shared" ref="B59:S59" si="37">SUM(B56:B58)</f>
        <v>0</v>
      </c>
      <c r="C59" s="39">
        <f t="shared" si="37"/>
        <v>0</v>
      </c>
      <c r="D59" s="39">
        <f t="shared" si="37"/>
        <v>0</v>
      </c>
      <c r="E59" s="39">
        <f t="shared" si="37"/>
        <v>0</v>
      </c>
      <c r="F59" s="39">
        <f t="shared" si="37"/>
        <v>0</v>
      </c>
      <c r="G59" s="39">
        <f t="shared" ref="G59:R59" si="38">SUM(G56:G58)</f>
        <v>0</v>
      </c>
      <c r="H59" s="39">
        <f t="shared" ref="H59:I59" si="39">SUM(H56:H58)</f>
        <v>0</v>
      </c>
      <c r="I59" s="39">
        <f t="shared" si="39"/>
        <v>0</v>
      </c>
      <c r="J59" s="39">
        <f t="shared" si="38"/>
        <v>0</v>
      </c>
      <c r="K59" s="39">
        <f t="shared" si="38"/>
        <v>0</v>
      </c>
      <c r="L59" s="39">
        <f t="shared" si="38"/>
        <v>0</v>
      </c>
      <c r="M59" s="39">
        <f t="shared" ref="M59:N59" si="40">SUM(M56:M58)</f>
        <v>0</v>
      </c>
      <c r="N59" s="39">
        <f t="shared" si="40"/>
        <v>0</v>
      </c>
      <c r="O59" s="39">
        <f t="shared" si="38"/>
        <v>0</v>
      </c>
      <c r="P59" s="39">
        <f t="shared" ref="P59:Q59" si="41">SUM(P56:P58)</f>
        <v>0</v>
      </c>
      <c r="Q59" s="39">
        <f t="shared" si="41"/>
        <v>0</v>
      </c>
      <c r="R59" s="39">
        <f t="shared" si="38"/>
        <v>0</v>
      </c>
      <c r="S59" s="39">
        <f t="shared" si="37"/>
        <v>0</v>
      </c>
      <c r="T59" s="218">
        <f>SUM(B59:S59)</f>
        <v>0</v>
      </c>
    </row>
    <row r="60" spans="1:20" x14ac:dyDescent="0.2">
      <c r="A60" s="13" t="s">
        <v>87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248"/>
    </row>
    <row r="61" spans="1:20" x14ac:dyDescent="0.2">
      <c r="A61" s="44" t="s">
        <v>74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248">
        <f>SUM(B61:S61)</f>
        <v>0</v>
      </c>
    </row>
    <row r="62" spans="1:20" x14ac:dyDescent="0.2">
      <c r="A62" s="44" t="s">
        <v>73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248">
        <f>SUM(B62:S62)</f>
        <v>0</v>
      </c>
    </row>
    <row r="63" spans="1:20" x14ac:dyDescent="0.2">
      <c r="A63" s="65" t="s">
        <v>71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248">
        <f>SUM(B63:S63)</f>
        <v>0</v>
      </c>
    </row>
    <row r="64" spans="1:20" x14ac:dyDescent="0.2">
      <c r="A64" s="65" t="s">
        <v>72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248">
        <f>SUM(B64:S64)</f>
        <v>0</v>
      </c>
    </row>
    <row r="65" spans="1:20" x14ac:dyDescent="0.2">
      <c r="A65" s="237" t="s">
        <v>83</v>
      </c>
      <c r="B65" s="39">
        <f t="shared" ref="B65:S65" si="42">SUM(B61:B64)</f>
        <v>0</v>
      </c>
      <c r="C65" s="39">
        <f t="shared" si="42"/>
        <v>0</v>
      </c>
      <c r="D65" s="39">
        <f t="shared" si="42"/>
        <v>0</v>
      </c>
      <c r="E65" s="39">
        <f t="shared" si="42"/>
        <v>0</v>
      </c>
      <c r="F65" s="39">
        <f t="shared" si="42"/>
        <v>0</v>
      </c>
      <c r="G65" s="39">
        <f t="shared" ref="G65:R65" si="43">SUM(G61:G64)</f>
        <v>0</v>
      </c>
      <c r="H65" s="39">
        <f t="shared" ref="H65:I65" si="44">SUM(H61:H64)</f>
        <v>0</v>
      </c>
      <c r="I65" s="39">
        <f t="shared" si="44"/>
        <v>0</v>
      </c>
      <c r="J65" s="39">
        <f t="shared" si="43"/>
        <v>0</v>
      </c>
      <c r="K65" s="39">
        <f t="shared" si="43"/>
        <v>0</v>
      </c>
      <c r="L65" s="39">
        <f t="shared" si="43"/>
        <v>0</v>
      </c>
      <c r="M65" s="39">
        <f t="shared" ref="M65:N65" si="45">SUM(M61:M64)</f>
        <v>0</v>
      </c>
      <c r="N65" s="39">
        <f t="shared" si="45"/>
        <v>0</v>
      </c>
      <c r="O65" s="39">
        <f t="shared" si="43"/>
        <v>0</v>
      </c>
      <c r="P65" s="39">
        <f t="shared" ref="P65:Q65" si="46">SUM(P61:P64)</f>
        <v>0</v>
      </c>
      <c r="Q65" s="39">
        <f t="shared" si="46"/>
        <v>0</v>
      </c>
      <c r="R65" s="39">
        <f t="shared" si="43"/>
        <v>0</v>
      </c>
      <c r="S65" s="39">
        <f t="shared" si="42"/>
        <v>0</v>
      </c>
      <c r="T65" s="218">
        <f>SUM(B65:S65)</f>
        <v>0</v>
      </c>
    </row>
    <row r="66" spans="1:20" x14ac:dyDescent="0.2">
      <c r="A66" s="24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248"/>
    </row>
    <row r="67" spans="1:20" x14ac:dyDescent="0.2">
      <c r="A67" s="39" t="s">
        <v>54</v>
      </c>
      <c r="B67" s="39">
        <f t="shared" ref="B67:S67" si="47">SUM(B54+B59+B65)</f>
        <v>0</v>
      </c>
      <c r="C67" s="39">
        <f t="shared" si="47"/>
        <v>0</v>
      </c>
      <c r="D67" s="39">
        <f t="shared" si="47"/>
        <v>0</v>
      </c>
      <c r="E67" s="39">
        <f t="shared" si="47"/>
        <v>0</v>
      </c>
      <c r="F67" s="39">
        <f t="shared" si="47"/>
        <v>0</v>
      </c>
      <c r="G67" s="39">
        <f t="shared" ref="G67:R67" si="48">SUM(G54+G59+G65)</f>
        <v>0</v>
      </c>
      <c r="H67" s="39">
        <f t="shared" ref="H67:I67" si="49">SUM(H54+H59+H65)</f>
        <v>0</v>
      </c>
      <c r="I67" s="39">
        <f t="shared" si="49"/>
        <v>0</v>
      </c>
      <c r="J67" s="39">
        <f t="shared" si="48"/>
        <v>0</v>
      </c>
      <c r="K67" s="39">
        <f t="shared" si="48"/>
        <v>0</v>
      </c>
      <c r="L67" s="39">
        <f t="shared" si="48"/>
        <v>0</v>
      </c>
      <c r="M67" s="39">
        <f t="shared" ref="M67:N67" si="50">SUM(M54+M59+M65)</f>
        <v>0</v>
      </c>
      <c r="N67" s="39">
        <f t="shared" si="50"/>
        <v>0</v>
      </c>
      <c r="O67" s="39">
        <f t="shared" si="48"/>
        <v>0</v>
      </c>
      <c r="P67" s="39">
        <f t="shared" ref="P67:Q67" si="51">SUM(P54+P59+P65)</f>
        <v>0</v>
      </c>
      <c r="Q67" s="39">
        <f t="shared" si="51"/>
        <v>0</v>
      </c>
      <c r="R67" s="39">
        <f t="shared" si="48"/>
        <v>0</v>
      </c>
      <c r="S67" s="39">
        <f t="shared" si="47"/>
        <v>0</v>
      </c>
      <c r="T67" s="250">
        <f>SUM(B67:S67)</f>
        <v>0</v>
      </c>
    </row>
  </sheetData>
  <pageMargins left="0.70866141732283472" right="0.70866141732283472" top="0.74803149606299213" bottom="0.74803149606299213" header="0.31496062992125984" footer="0.31496062992125984"/>
  <pageSetup fitToHeight="2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40"/>
  <sheetViews>
    <sheetView workbookViewId="0"/>
  </sheetViews>
  <sheetFormatPr baseColWidth="10" defaultRowHeight="12.75" x14ac:dyDescent="0.2"/>
  <cols>
    <col min="1" max="1" width="58" style="1" bestFit="1" customWidth="1"/>
    <col min="2" max="2" width="7.42578125" style="1" bestFit="1" customWidth="1"/>
    <col min="3" max="3" width="8.140625" style="1" bestFit="1" customWidth="1"/>
    <col min="4" max="4" width="7.42578125" style="1" bestFit="1" customWidth="1"/>
    <col min="5" max="5" width="7.85546875" style="1" bestFit="1" customWidth="1"/>
    <col min="6" max="6" width="8.140625" style="1" bestFit="1" customWidth="1"/>
    <col min="7" max="7" width="7.42578125" style="1" bestFit="1" customWidth="1"/>
    <col min="8" max="8" width="7.85546875" style="1" bestFit="1" customWidth="1"/>
    <col min="9" max="9" width="8.140625" style="1" bestFit="1" customWidth="1"/>
    <col min="10" max="10" width="7.42578125" style="1" bestFit="1" customWidth="1"/>
    <col min="11" max="11" width="7.8554687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8.140625" style="1" bestFit="1" customWidth="1"/>
    <col min="19" max="19" width="7.42578125" style="1" bestFit="1" customWidth="1"/>
    <col min="20" max="20" width="7.85546875" style="1" bestFit="1" customWidth="1"/>
    <col min="21" max="21" width="8.140625" style="1" bestFit="1" customWidth="1"/>
    <col min="22" max="24" width="8.140625" style="1" customWidth="1"/>
    <col min="25" max="25" width="7.42578125" style="1" bestFit="1" customWidth="1"/>
    <col min="26" max="26" width="7.85546875" style="1" bestFit="1" customWidth="1"/>
    <col min="27" max="27" width="8.140625" style="1" bestFit="1" customWidth="1"/>
    <col min="28" max="28" width="8.140625" style="1" customWidth="1"/>
    <col min="29" max="16384" width="11.42578125" style="1"/>
  </cols>
  <sheetData>
    <row r="1" spans="1:37" x14ac:dyDescent="0.2">
      <c r="A1" s="3" t="s">
        <v>445</v>
      </c>
      <c r="B1" s="3"/>
      <c r="C1" s="3"/>
      <c r="D1" s="3"/>
    </row>
    <row r="3" spans="1:37" ht="13.5" thickBot="1" x14ac:dyDescent="0.25">
      <c r="A3" s="4" t="s">
        <v>398</v>
      </c>
      <c r="B3" s="4"/>
      <c r="C3" s="4"/>
      <c r="D3" s="4"/>
    </row>
    <row r="4" spans="1:37" ht="13.5" thickBot="1" x14ac:dyDescent="0.25">
      <c r="A4" s="15" t="s">
        <v>1</v>
      </c>
      <c r="B4" s="16" t="s">
        <v>52</v>
      </c>
      <c r="C4" s="16" t="s">
        <v>50</v>
      </c>
      <c r="D4" s="16" t="s">
        <v>53</v>
      </c>
      <c r="E4" s="16" t="s">
        <v>90</v>
      </c>
      <c r="F4" s="16" t="s">
        <v>51</v>
      </c>
      <c r="G4" s="16" t="s">
        <v>162</v>
      </c>
      <c r="H4" s="16" t="s">
        <v>161</v>
      </c>
      <c r="I4" s="16" t="s">
        <v>160</v>
      </c>
      <c r="J4" s="16" t="s">
        <v>193</v>
      </c>
      <c r="K4" s="16" t="s">
        <v>192</v>
      </c>
      <c r="L4" s="16" t="s">
        <v>191</v>
      </c>
      <c r="M4" s="16" t="s">
        <v>233</v>
      </c>
      <c r="N4" s="16" t="s">
        <v>231</v>
      </c>
      <c r="O4" s="16" t="s">
        <v>232</v>
      </c>
      <c r="P4" s="16" t="s">
        <v>347</v>
      </c>
      <c r="Q4" s="16" t="s">
        <v>345</v>
      </c>
      <c r="R4" s="16" t="s">
        <v>346</v>
      </c>
      <c r="S4" s="16" t="s">
        <v>367</v>
      </c>
      <c r="T4" s="16" t="s">
        <v>365</v>
      </c>
      <c r="U4" s="16" t="s">
        <v>366</v>
      </c>
      <c r="V4" s="16" t="s">
        <v>384</v>
      </c>
      <c r="W4" s="16" t="s">
        <v>382</v>
      </c>
      <c r="X4" s="16" t="s">
        <v>383</v>
      </c>
      <c r="Y4" s="16" t="s">
        <v>401</v>
      </c>
      <c r="Z4" s="16" t="s">
        <v>396</v>
      </c>
      <c r="AA4" s="16" t="s">
        <v>397</v>
      </c>
      <c r="AB4" s="16" t="s">
        <v>485</v>
      </c>
      <c r="AC4" s="17" t="s">
        <v>6</v>
      </c>
      <c r="AD4" s="18"/>
      <c r="AE4" s="18"/>
      <c r="AF4" s="18"/>
      <c r="AG4" s="18"/>
      <c r="AH4" s="18"/>
      <c r="AI4" s="18"/>
      <c r="AJ4" s="18"/>
      <c r="AK4" s="18"/>
    </row>
    <row r="5" spans="1:37" x14ac:dyDescent="0.2">
      <c r="A5" s="19" t="s">
        <v>75</v>
      </c>
      <c r="B5" s="8"/>
      <c r="C5" s="8"/>
      <c r="D5" s="8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>
        <f>SUM(B5:AB5)</f>
        <v>0</v>
      </c>
      <c r="AD5" s="22"/>
      <c r="AE5" s="22"/>
      <c r="AF5" s="18"/>
      <c r="AG5" s="18"/>
      <c r="AH5" s="18"/>
      <c r="AI5" s="18"/>
      <c r="AJ5" s="18"/>
      <c r="AK5" s="18"/>
    </row>
    <row r="6" spans="1:37" ht="13.5" thickBot="1" x14ac:dyDescent="0.25">
      <c r="A6" s="23" t="s">
        <v>76</v>
      </c>
      <c r="B6" s="10"/>
      <c r="C6" s="10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4">
        <f>SUM(B6:AB6)</f>
        <v>0</v>
      </c>
      <c r="AD6" s="22"/>
      <c r="AE6" s="22"/>
      <c r="AF6" s="18"/>
      <c r="AG6" s="18"/>
      <c r="AH6" s="18"/>
      <c r="AI6" s="18"/>
      <c r="AJ6" s="18"/>
      <c r="AK6" s="18"/>
    </row>
    <row r="7" spans="1:37" ht="13.5" thickBot="1" x14ac:dyDescent="0.25">
      <c r="A7" s="42" t="s">
        <v>83</v>
      </c>
      <c r="B7" s="25">
        <f>SUM(B5:B6)</f>
        <v>0</v>
      </c>
      <c r="C7" s="25">
        <f>SUM(C5:C6)</f>
        <v>0</v>
      </c>
      <c r="D7" s="25">
        <f>SUM(D5:D6)</f>
        <v>0</v>
      </c>
      <c r="E7" s="25">
        <f t="shared" ref="E7:I7" si="0">SUM(E5:E6)</f>
        <v>0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0</v>
      </c>
      <c r="J7" s="25">
        <f t="shared" ref="J7:M7" si="1">SUM(J5:J6)</f>
        <v>0</v>
      </c>
      <c r="K7" s="25">
        <f t="shared" si="1"/>
        <v>0</v>
      </c>
      <c r="L7" s="25">
        <f t="shared" si="1"/>
        <v>0</v>
      </c>
      <c r="M7" s="25">
        <f t="shared" si="1"/>
        <v>0</v>
      </c>
      <c r="N7" s="25">
        <f t="shared" ref="N7:AB7" si="2">SUM(N5:N6)</f>
        <v>0</v>
      </c>
      <c r="O7" s="25">
        <f t="shared" ref="O7:AA7" si="3">SUM(O5:O6)</f>
        <v>0</v>
      </c>
      <c r="P7" s="25">
        <f t="shared" si="3"/>
        <v>0</v>
      </c>
      <c r="Q7" s="25">
        <f t="shared" ref="Q7:S7" si="4">SUM(Q5:Q6)</f>
        <v>0</v>
      </c>
      <c r="R7" s="25">
        <f t="shared" si="4"/>
        <v>0</v>
      </c>
      <c r="S7" s="25">
        <f t="shared" si="4"/>
        <v>0</v>
      </c>
      <c r="T7" s="25">
        <f t="shared" si="3"/>
        <v>0</v>
      </c>
      <c r="U7" s="25">
        <f t="shared" si="3"/>
        <v>0</v>
      </c>
      <c r="V7" s="25">
        <f t="shared" si="3"/>
        <v>0</v>
      </c>
      <c r="W7" s="25">
        <f t="shared" ref="W7:Y7" si="5">SUM(W5:W6)</f>
        <v>0</v>
      </c>
      <c r="X7" s="25">
        <f t="shared" si="5"/>
        <v>0</v>
      </c>
      <c r="Y7" s="25">
        <f t="shared" si="5"/>
        <v>0</v>
      </c>
      <c r="Z7" s="25">
        <f t="shared" si="3"/>
        <v>0</v>
      </c>
      <c r="AA7" s="25">
        <f t="shared" si="3"/>
        <v>0</v>
      </c>
      <c r="AB7" s="25">
        <f t="shared" si="2"/>
        <v>0</v>
      </c>
      <c r="AC7" s="24">
        <f>SUM(AC5:AC6)</f>
        <v>0</v>
      </c>
      <c r="AD7" s="26"/>
      <c r="AE7" s="26"/>
      <c r="AF7" s="18"/>
      <c r="AG7" s="18"/>
      <c r="AH7" s="18"/>
      <c r="AI7" s="18"/>
      <c r="AJ7" s="18"/>
      <c r="AK7" s="18"/>
    </row>
    <row r="8" spans="1:37" ht="13.5" thickBot="1" x14ac:dyDescent="0.25">
      <c r="A8" s="27" t="s">
        <v>77</v>
      </c>
      <c r="B8" s="10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4">
        <f>SUM(B8:AB8)</f>
        <v>0</v>
      </c>
      <c r="AD8" s="22"/>
      <c r="AE8" s="22"/>
      <c r="AF8" s="18"/>
      <c r="AG8" s="18"/>
      <c r="AH8" s="18"/>
      <c r="AI8" s="18"/>
      <c r="AJ8" s="18"/>
      <c r="AK8" s="18"/>
    </row>
    <row r="9" spans="1:37" ht="13.5" thickBot="1" x14ac:dyDescent="0.25">
      <c r="A9" s="42" t="s">
        <v>83</v>
      </c>
      <c r="B9" s="25">
        <f>SUM(B8)</f>
        <v>0</v>
      </c>
      <c r="C9" s="25">
        <f>SUM(C8)</f>
        <v>0</v>
      </c>
      <c r="D9" s="25">
        <f>SUM(D8)</f>
        <v>0</v>
      </c>
      <c r="E9" s="25">
        <f t="shared" ref="E9:I9" si="6">SUM(E8)</f>
        <v>0</v>
      </c>
      <c r="F9" s="25">
        <f t="shared" si="6"/>
        <v>0</v>
      </c>
      <c r="G9" s="25">
        <f t="shared" si="6"/>
        <v>0</v>
      </c>
      <c r="H9" s="25">
        <f t="shared" si="6"/>
        <v>0</v>
      </c>
      <c r="I9" s="25">
        <f t="shared" si="6"/>
        <v>0</v>
      </c>
      <c r="J9" s="25">
        <f t="shared" ref="J9:M9" si="7">SUM(J8)</f>
        <v>0</v>
      </c>
      <c r="K9" s="25">
        <f t="shared" si="7"/>
        <v>0</v>
      </c>
      <c r="L9" s="25">
        <f t="shared" si="7"/>
        <v>0</v>
      </c>
      <c r="M9" s="25">
        <f t="shared" si="7"/>
        <v>0</v>
      </c>
      <c r="N9" s="25">
        <f t="shared" ref="N9:AB9" si="8">SUM(N8)</f>
        <v>0</v>
      </c>
      <c r="O9" s="25">
        <f t="shared" ref="O9:AA9" si="9">SUM(O8)</f>
        <v>0</v>
      </c>
      <c r="P9" s="25">
        <f t="shared" si="9"/>
        <v>0</v>
      </c>
      <c r="Q9" s="25">
        <f t="shared" ref="Q9:S9" si="10">SUM(Q8)</f>
        <v>0</v>
      </c>
      <c r="R9" s="25">
        <f t="shared" si="10"/>
        <v>0</v>
      </c>
      <c r="S9" s="25">
        <f t="shared" si="10"/>
        <v>0</v>
      </c>
      <c r="T9" s="25">
        <f t="shared" si="9"/>
        <v>0</v>
      </c>
      <c r="U9" s="25">
        <f t="shared" si="9"/>
        <v>0</v>
      </c>
      <c r="V9" s="25">
        <f t="shared" si="9"/>
        <v>0</v>
      </c>
      <c r="W9" s="25">
        <f t="shared" ref="W9:Y9" si="11">SUM(W8)</f>
        <v>0</v>
      </c>
      <c r="X9" s="25">
        <f t="shared" si="11"/>
        <v>0</v>
      </c>
      <c r="Y9" s="25">
        <f t="shared" si="11"/>
        <v>0</v>
      </c>
      <c r="Z9" s="25">
        <f t="shared" si="9"/>
        <v>0</v>
      </c>
      <c r="AA9" s="25">
        <f t="shared" si="9"/>
        <v>0</v>
      </c>
      <c r="AB9" s="25">
        <f t="shared" si="8"/>
        <v>0</v>
      </c>
      <c r="AC9" s="24">
        <f>SUM(AC8)</f>
        <v>0</v>
      </c>
      <c r="AD9" s="26"/>
      <c r="AE9" s="26"/>
      <c r="AF9" s="18"/>
      <c r="AG9" s="18"/>
      <c r="AH9" s="18"/>
      <c r="AI9" s="18"/>
      <c r="AJ9" s="18"/>
      <c r="AK9" s="18"/>
    </row>
    <row r="10" spans="1:37" x14ac:dyDescent="0.2">
      <c r="A10" s="28" t="s">
        <v>78</v>
      </c>
      <c r="B10" s="10"/>
      <c r="C10" s="10"/>
      <c r="D10" s="1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4">
        <f>SUM(B10:AB10)</f>
        <v>0</v>
      </c>
      <c r="AD10" s="22"/>
      <c r="AE10" s="22"/>
      <c r="AF10" s="18"/>
      <c r="AG10" s="26"/>
      <c r="AH10" s="26"/>
      <c r="AI10" s="26"/>
      <c r="AJ10" s="18"/>
      <c r="AK10" s="18"/>
    </row>
    <row r="11" spans="1:37" x14ac:dyDescent="0.2">
      <c r="A11" s="29" t="s">
        <v>79</v>
      </c>
      <c r="B11" s="10"/>
      <c r="C11" s="10"/>
      <c r="D11" s="1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4">
        <f>SUM(B11:AB11)</f>
        <v>0</v>
      </c>
      <c r="AD11" s="22"/>
      <c r="AE11" s="22"/>
      <c r="AF11" s="18"/>
      <c r="AG11" s="26"/>
      <c r="AH11" s="26"/>
      <c r="AI11" s="26"/>
      <c r="AJ11" s="18"/>
      <c r="AK11" s="18"/>
    </row>
    <row r="12" spans="1:37" ht="13.5" thickBot="1" x14ac:dyDescent="0.25">
      <c r="A12" s="30" t="s">
        <v>80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4">
        <f>SUM(B12:AB12)</f>
        <v>0</v>
      </c>
      <c r="AD12" s="22"/>
      <c r="AE12" s="22"/>
      <c r="AF12" s="18"/>
      <c r="AG12" s="26"/>
      <c r="AH12" s="26"/>
      <c r="AI12" s="26"/>
      <c r="AJ12" s="18"/>
      <c r="AK12" s="18"/>
    </row>
    <row r="13" spans="1:37" ht="13.5" thickBot="1" x14ac:dyDescent="0.25">
      <c r="A13" s="42" t="s">
        <v>83</v>
      </c>
      <c r="B13" s="31">
        <f t="shared" ref="B13:AC13" si="12">SUM(B10:B12)</f>
        <v>0</v>
      </c>
      <c r="C13" s="31">
        <f t="shared" si="12"/>
        <v>0</v>
      </c>
      <c r="D13" s="31">
        <f t="shared" si="12"/>
        <v>0</v>
      </c>
      <c r="E13" s="31">
        <f t="shared" si="12"/>
        <v>0</v>
      </c>
      <c r="F13" s="31">
        <f t="shared" si="12"/>
        <v>0</v>
      </c>
      <c r="G13" s="31">
        <f t="shared" si="12"/>
        <v>0</v>
      </c>
      <c r="H13" s="31">
        <f t="shared" si="12"/>
        <v>0</v>
      </c>
      <c r="I13" s="31">
        <f t="shared" si="12"/>
        <v>0</v>
      </c>
      <c r="J13" s="31">
        <f t="shared" ref="J13:M13" si="13">SUM(J10:J12)</f>
        <v>0</v>
      </c>
      <c r="K13" s="31">
        <f t="shared" si="13"/>
        <v>0</v>
      </c>
      <c r="L13" s="31">
        <f t="shared" si="13"/>
        <v>0</v>
      </c>
      <c r="M13" s="31">
        <f t="shared" si="13"/>
        <v>0</v>
      </c>
      <c r="N13" s="31">
        <f t="shared" ref="N13:AB13" si="14">SUM(N10:N12)</f>
        <v>0</v>
      </c>
      <c r="O13" s="31">
        <f t="shared" ref="O13:AA13" si="15">SUM(O10:O12)</f>
        <v>0</v>
      </c>
      <c r="P13" s="31">
        <f t="shared" si="15"/>
        <v>0</v>
      </c>
      <c r="Q13" s="31">
        <f t="shared" ref="Q13:S13" si="16">SUM(Q10:Q12)</f>
        <v>0</v>
      </c>
      <c r="R13" s="31">
        <f t="shared" si="16"/>
        <v>0</v>
      </c>
      <c r="S13" s="31">
        <f t="shared" si="16"/>
        <v>0</v>
      </c>
      <c r="T13" s="31">
        <f t="shared" si="15"/>
        <v>0</v>
      </c>
      <c r="U13" s="31">
        <f t="shared" si="15"/>
        <v>0</v>
      </c>
      <c r="V13" s="31">
        <f t="shared" si="15"/>
        <v>0</v>
      </c>
      <c r="W13" s="31">
        <f t="shared" ref="W13:Y13" si="17">SUM(W10:W12)</f>
        <v>0</v>
      </c>
      <c r="X13" s="31">
        <f t="shared" si="17"/>
        <v>0</v>
      </c>
      <c r="Y13" s="31">
        <f t="shared" si="17"/>
        <v>0</v>
      </c>
      <c r="Z13" s="31">
        <f t="shared" si="15"/>
        <v>0</v>
      </c>
      <c r="AA13" s="31">
        <f t="shared" si="15"/>
        <v>0</v>
      </c>
      <c r="AB13" s="31">
        <f t="shared" si="14"/>
        <v>0</v>
      </c>
      <c r="AC13" s="32">
        <f t="shared" si="12"/>
        <v>0</v>
      </c>
      <c r="AD13" s="18"/>
      <c r="AE13" s="18"/>
      <c r="AF13" s="18"/>
      <c r="AG13" s="33"/>
      <c r="AH13" s="33"/>
      <c r="AI13" s="33"/>
      <c r="AJ13" s="18"/>
      <c r="AK13" s="18"/>
    </row>
    <row r="14" spans="1:37" ht="13.5" thickBot="1" x14ac:dyDescent="0.25">
      <c r="A14" s="34" t="s">
        <v>6</v>
      </c>
      <c r="B14" s="35">
        <f t="shared" ref="B14:AC14" si="18">SUM(B7+B9+B13)</f>
        <v>0</v>
      </c>
      <c r="C14" s="35">
        <f t="shared" si="18"/>
        <v>0</v>
      </c>
      <c r="D14" s="35">
        <f t="shared" si="18"/>
        <v>0</v>
      </c>
      <c r="E14" s="35">
        <f t="shared" si="18"/>
        <v>0</v>
      </c>
      <c r="F14" s="35">
        <f t="shared" si="18"/>
        <v>0</v>
      </c>
      <c r="G14" s="35">
        <f t="shared" si="18"/>
        <v>0</v>
      </c>
      <c r="H14" s="35">
        <f t="shared" si="18"/>
        <v>0</v>
      </c>
      <c r="I14" s="35">
        <f t="shared" si="18"/>
        <v>0</v>
      </c>
      <c r="J14" s="35">
        <f t="shared" ref="J14:M14" si="19">SUM(J7+J9+J13)</f>
        <v>0</v>
      </c>
      <c r="K14" s="35">
        <f t="shared" si="19"/>
        <v>0</v>
      </c>
      <c r="L14" s="35">
        <f t="shared" si="19"/>
        <v>0</v>
      </c>
      <c r="M14" s="35">
        <f t="shared" si="19"/>
        <v>0</v>
      </c>
      <c r="N14" s="35">
        <f t="shared" ref="N14:AB14" si="20">SUM(N7+N9+N13)</f>
        <v>0</v>
      </c>
      <c r="O14" s="35">
        <f t="shared" ref="O14:AA14" si="21">SUM(O7+O9+O13)</f>
        <v>0</v>
      </c>
      <c r="P14" s="35">
        <f t="shared" si="21"/>
        <v>0</v>
      </c>
      <c r="Q14" s="35">
        <f t="shared" ref="Q14:S14" si="22">SUM(Q7+Q9+Q13)</f>
        <v>0</v>
      </c>
      <c r="R14" s="35">
        <f t="shared" si="22"/>
        <v>0</v>
      </c>
      <c r="S14" s="35">
        <f t="shared" si="22"/>
        <v>0</v>
      </c>
      <c r="T14" s="35">
        <f t="shared" si="21"/>
        <v>0</v>
      </c>
      <c r="U14" s="35">
        <f t="shared" si="21"/>
        <v>0</v>
      </c>
      <c r="V14" s="35">
        <f t="shared" si="21"/>
        <v>0</v>
      </c>
      <c r="W14" s="35">
        <f t="shared" ref="W14:Y14" si="23">SUM(W7+W9+W13)</f>
        <v>0</v>
      </c>
      <c r="X14" s="35">
        <f t="shared" si="23"/>
        <v>0</v>
      </c>
      <c r="Y14" s="35">
        <f t="shared" si="23"/>
        <v>0</v>
      </c>
      <c r="Z14" s="35">
        <f t="shared" si="21"/>
        <v>0</v>
      </c>
      <c r="AA14" s="35">
        <f t="shared" si="21"/>
        <v>0</v>
      </c>
      <c r="AB14" s="35">
        <f t="shared" si="20"/>
        <v>0</v>
      </c>
      <c r="AC14" s="36">
        <f t="shared" si="18"/>
        <v>0</v>
      </c>
      <c r="AD14" s="18"/>
      <c r="AE14" s="18"/>
      <c r="AF14" s="18"/>
      <c r="AG14" s="18"/>
      <c r="AH14" s="18"/>
      <c r="AI14" s="18"/>
      <c r="AJ14" s="18"/>
      <c r="AK14" s="18"/>
    </row>
    <row r="15" spans="1:37" x14ac:dyDescent="0.2"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37" ht="13.5" thickBot="1" x14ac:dyDescent="0.25">
      <c r="A16" s="4" t="s">
        <v>399</v>
      </c>
      <c r="B16" s="4"/>
      <c r="C16" s="4"/>
      <c r="D16" s="4"/>
      <c r="N16" s="18"/>
      <c r="O16" s="18"/>
      <c r="P16" s="18"/>
      <c r="Q16" s="18"/>
    </row>
    <row r="17" spans="1:31" ht="13.5" thickBot="1" x14ac:dyDescent="0.25">
      <c r="A17" s="15" t="s">
        <v>1</v>
      </c>
      <c r="B17" s="16" t="s">
        <v>52</v>
      </c>
      <c r="C17" s="16" t="s">
        <v>50</v>
      </c>
      <c r="D17" s="16" t="s">
        <v>53</v>
      </c>
      <c r="E17" s="16" t="s">
        <v>90</v>
      </c>
      <c r="F17" s="16" t="s">
        <v>51</v>
      </c>
      <c r="G17" s="16" t="s">
        <v>162</v>
      </c>
      <c r="H17" s="16" t="s">
        <v>161</v>
      </c>
      <c r="I17" s="16" t="s">
        <v>160</v>
      </c>
      <c r="J17" s="16" t="s">
        <v>193</v>
      </c>
      <c r="K17" s="16" t="s">
        <v>192</v>
      </c>
      <c r="L17" s="16" t="s">
        <v>191</v>
      </c>
      <c r="M17" s="16" t="s">
        <v>233</v>
      </c>
      <c r="N17" s="16" t="s">
        <v>231</v>
      </c>
      <c r="O17" s="16" t="s">
        <v>232</v>
      </c>
      <c r="P17" s="16" t="s">
        <v>347</v>
      </c>
      <c r="Q17" s="16" t="s">
        <v>345</v>
      </c>
      <c r="R17" s="16" t="s">
        <v>346</v>
      </c>
      <c r="S17" s="16" t="s">
        <v>367</v>
      </c>
      <c r="T17" s="16" t="s">
        <v>365</v>
      </c>
      <c r="U17" s="16" t="s">
        <v>366</v>
      </c>
      <c r="V17" s="16" t="s">
        <v>384</v>
      </c>
      <c r="W17" s="16" t="s">
        <v>382</v>
      </c>
      <c r="X17" s="16" t="s">
        <v>383</v>
      </c>
      <c r="Y17" s="16" t="s">
        <v>401</v>
      </c>
      <c r="Z17" s="16" t="s">
        <v>396</v>
      </c>
      <c r="AA17" s="16" t="s">
        <v>397</v>
      </c>
      <c r="AB17" s="16" t="s">
        <v>485</v>
      </c>
      <c r="AC17" s="16" t="s">
        <v>483</v>
      </c>
      <c r="AD17" s="17" t="s">
        <v>6</v>
      </c>
    </row>
    <row r="18" spans="1:31" x14ac:dyDescent="0.2">
      <c r="A18" s="19" t="s">
        <v>75</v>
      </c>
      <c r="B18" s="8"/>
      <c r="C18" s="8"/>
      <c r="D18" s="8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1">
        <f>SUM(B18:AC18)</f>
        <v>0</v>
      </c>
    </row>
    <row r="19" spans="1:31" ht="13.5" thickBot="1" x14ac:dyDescent="0.25">
      <c r="A19" s="23" t="s">
        <v>76</v>
      </c>
      <c r="B19" s="10"/>
      <c r="C19" s="10"/>
      <c r="D19" s="10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4">
        <f>SUM(B19:AC19)</f>
        <v>0</v>
      </c>
    </row>
    <row r="20" spans="1:31" ht="13.5" thickBot="1" x14ac:dyDescent="0.25">
      <c r="A20" s="42" t="s">
        <v>83</v>
      </c>
      <c r="B20" s="25">
        <f>SUM(B18:B19)</f>
        <v>0</v>
      </c>
      <c r="C20" s="25">
        <f>SUM(C18:C19)</f>
        <v>0</v>
      </c>
      <c r="D20" s="25">
        <f>SUM(D18:D19)</f>
        <v>0</v>
      </c>
      <c r="E20" s="25">
        <f t="shared" ref="E20:J20" si="24">SUM(E18:E19)</f>
        <v>0</v>
      </c>
      <c r="F20" s="25">
        <f t="shared" si="24"/>
        <v>0</v>
      </c>
      <c r="G20" s="25">
        <f t="shared" si="24"/>
        <v>0</v>
      </c>
      <c r="H20" s="25">
        <f t="shared" si="24"/>
        <v>0</v>
      </c>
      <c r="I20" s="25">
        <f t="shared" si="24"/>
        <v>0</v>
      </c>
      <c r="J20" s="25">
        <f t="shared" si="24"/>
        <v>0</v>
      </c>
      <c r="K20" s="25">
        <f t="shared" ref="K20:T20" si="25">SUM(K18:K19)</f>
        <v>0</v>
      </c>
      <c r="L20" s="25">
        <f t="shared" si="25"/>
        <v>0</v>
      </c>
      <c r="M20" s="25">
        <f t="shared" si="25"/>
        <v>0</v>
      </c>
      <c r="N20" s="25">
        <f t="shared" si="25"/>
        <v>0</v>
      </c>
      <c r="O20" s="25">
        <f t="shared" si="25"/>
        <v>0</v>
      </c>
      <c r="P20" s="25">
        <f t="shared" si="25"/>
        <v>0</v>
      </c>
      <c r="Q20" s="25">
        <f t="shared" si="25"/>
        <v>0</v>
      </c>
      <c r="R20" s="25">
        <f t="shared" si="25"/>
        <v>0</v>
      </c>
      <c r="S20" s="25">
        <f t="shared" si="25"/>
        <v>0</v>
      </c>
      <c r="T20" s="25">
        <f t="shared" si="25"/>
        <v>0</v>
      </c>
      <c r="U20" s="25">
        <f t="shared" ref="U20:AC20" si="26">SUM(U18:U19)</f>
        <v>0</v>
      </c>
      <c r="V20" s="25">
        <f t="shared" si="26"/>
        <v>0</v>
      </c>
      <c r="W20" s="25">
        <f t="shared" si="26"/>
        <v>0</v>
      </c>
      <c r="X20" s="25">
        <f t="shared" ref="X20:Z20" si="27">SUM(X18:X19)</f>
        <v>0</v>
      </c>
      <c r="Y20" s="25">
        <f t="shared" si="27"/>
        <v>0</v>
      </c>
      <c r="Z20" s="25">
        <f t="shared" si="27"/>
        <v>0</v>
      </c>
      <c r="AA20" s="25">
        <f t="shared" si="26"/>
        <v>0</v>
      </c>
      <c r="AB20" s="25">
        <f t="shared" ref="AB20" si="28">SUM(AB18:AB19)</f>
        <v>0</v>
      </c>
      <c r="AC20" s="25">
        <f t="shared" si="26"/>
        <v>0</v>
      </c>
      <c r="AD20" s="24">
        <f>SUM(AD18:AD19)</f>
        <v>0</v>
      </c>
    </row>
    <row r="21" spans="1:31" ht="13.5" thickBot="1" x14ac:dyDescent="0.25">
      <c r="A21" s="27" t="s">
        <v>77</v>
      </c>
      <c r="B21" s="10"/>
      <c r="C21" s="10"/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4">
        <f>SUM(B21:AC21)</f>
        <v>0</v>
      </c>
    </row>
    <row r="22" spans="1:31" ht="13.5" thickBot="1" x14ac:dyDescent="0.25">
      <c r="A22" s="42" t="s">
        <v>83</v>
      </c>
      <c r="B22" s="25">
        <f>SUM(B21)</f>
        <v>0</v>
      </c>
      <c r="C22" s="25">
        <f>SUM(C21)</f>
        <v>0</v>
      </c>
      <c r="D22" s="25">
        <f>SUM(D21)</f>
        <v>0</v>
      </c>
      <c r="E22" s="25">
        <f t="shared" ref="E22:J22" si="29">SUM(E21)</f>
        <v>0</v>
      </c>
      <c r="F22" s="25">
        <f t="shared" si="29"/>
        <v>0</v>
      </c>
      <c r="G22" s="25">
        <f t="shared" si="29"/>
        <v>0</v>
      </c>
      <c r="H22" s="25">
        <f t="shared" si="29"/>
        <v>0</v>
      </c>
      <c r="I22" s="25">
        <f t="shared" si="29"/>
        <v>0</v>
      </c>
      <c r="J22" s="25">
        <f t="shared" si="29"/>
        <v>0</v>
      </c>
      <c r="K22" s="25">
        <f t="shared" ref="K22:T22" si="30">SUM(K21)</f>
        <v>0</v>
      </c>
      <c r="L22" s="25">
        <f t="shared" si="30"/>
        <v>0</v>
      </c>
      <c r="M22" s="25">
        <f t="shared" si="30"/>
        <v>0</v>
      </c>
      <c r="N22" s="25">
        <f t="shared" si="30"/>
        <v>0</v>
      </c>
      <c r="O22" s="25">
        <f t="shared" si="30"/>
        <v>0</v>
      </c>
      <c r="P22" s="25">
        <f t="shared" si="30"/>
        <v>0</v>
      </c>
      <c r="Q22" s="25">
        <f t="shared" si="30"/>
        <v>0</v>
      </c>
      <c r="R22" s="25">
        <f t="shared" si="30"/>
        <v>0</v>
      </c>
      <c r="S22" s="25">
        <f t="shared" si="30"/>
        <v>0</v>
      </c>
      <c r="T22" s="25">
        <f t="shared" si="30"/>
        <v>0</v>
      </c>
      <c r="U22" s="25">
        <f t="shared" ref="U22:AC22" si="31">SUM(U21)</f>
        <v>0</v>
      </c>
      <c r="V22" s="25">
        <f t="shared" si="31"/>
        <v>0</v>
      </c>
      <c r="W22" s="25">
        <f t="shared" si="31"/>
        <v>0</v>
      </c>
      <c r="X22" s="25">
        <f t="shared" ref="X22:Z22" si="32">SUM(X21)</f>
        <v>0</v>
      </c>
      <c r="Y22" s="25">
        <f t="shared" si="32"/>
        <v>0</v>
      </c>
      <c r="Z22" s="25">
        <f t="shared" si="32"/>
        <v>0</v>
      </c>
      <c r="AA22" s="25">
        <f t="shared" si="31"/>
        <v>0</v>
      </c>
      <c r="AB22" s="25">
        <f t="shared" ref="AB22" si="33">SUM(AB21)</f>
        <v>0</v>
      </c>
      <c r="AC22" s="25">
        <f t="shared" si="31"/>
        <v>0</v>
      </c>
      <c r="AD22" s="24">
        <f>SUM(AD21)</f>
        <v>0</v>
      </c>
    </row>
    <row r="23" spans="1:31" x14ac:dyDescent="0.2">
      <c r="A23" s="28" t="s">
        <v>78</v>
      </c>
      <c r="B23" s="10"/>
      <c r="C23" s="10"/>
      <c r="D23" s="10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4">
        <f>SUM(B23:AC23)</f>
        <v>0</v>
      </c>
    </row>
    <row r="24" spans="1:31" x14ac:dyDescent="0.2">
      <c r="A24" s="29" t="s">
        <v>79</v>
      </c>
      <c r="B24" s="10"/>
      <c r="C24" s="10"/>
      <c r="D24" s="10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4">
        <f>SUM(B24:AC24)</f>
        <v>0</v>
      </c>
    </row>
    <row r="25" spans="1:31" ht="13.5" thickBot="1" x14ac:dyDescent="0.25">
      <c r="A25" s="30" t="s">
        <v>80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4">
        <f>SUM(B25:AC25)</f>
        <v>0</v>
      </c>
    </row>
    <row r="26" spans="1:31" ht="13.5" thickBot="1" x14ac:dyDescent="0.25">
      <c r="A26" s="42" t="s">
        <v>83</v>
      </c>
      <c r="B26" s="31">
        <f t="shared" ref="B26:AD26" si="34">SUM(B23:B25)</f>
        <v>0</v>
      </c>
      <c r="C26" s="31">
        <f t="shared" si="34"/>
        <v>0</v>
      </c>
      <c r="D26" s="31">
        <f t="shared" si="34"/>
        <v>0</v>
      </c>
      <c r="E26" s="31">
        <f t="shared" si="34"/>
        <v>0</v>
      </c>
      <c r="F26" s="31">
        <f t="shared" si="34"/>
        <v>0</v>
      </c>
      <c r="G26" s="31">
        <f t="shared" si="34"/>
        <v>0</v>
      </c>
      <c r="H26" s="31">
        <f t="shared" si="34"/>
        <v>0</v>
      </c>
      <c r="I26" s="31">
        <f t="shared" si="34"/>
        <v>0</v>
      </c>
      <c r="J26" s="31">
        <f t="shared" si="34"/>
        <v>0</v>
      </c>
      <c r="K26" s="31">
        <f t="shared" ref="K26:T26" si="35">SUM(K23:K25)</f>
        <v>0</v>
      </c>
      <c r="L26" s="31">
        <f t="shared" si="35"/>
        <v>0</v>
      </c>
      <c r="M26" s="31">
        <f t="shared" si="35"/>
        <v>0</v>
      </c>
      <c r="N26" s="31">
        <f t="shared" si="35"/>
        <v>0</v>
      </c>
      <c r="O26" s="31">
        <f t="shared" si="35"/>
        <v>0</v>
      </c>
      <c r="P26" s="31">
        <f t="shared" si="35"/>
        <v>0</v>
      </c>
      <c r="Q26" s="31">
        <f t="shared" si="35"/>
        <v>0</v>
      </c>
      <c r="R26" s="31">
        <f t="shared" si="35"/>
        <v>0</v>
      </c>
      <c r="S26" s="31">
        <f t="shared" si="35"/>
        <v>0</v>
      </c>
      <c r="T26" s="31">
        <f t="shared" si="35"/>
        <v>0</v>
      </c>
      <c r="U26" s="31">
        <f t="shared" ref="U26:AC26" si="36">SUM(U23:U25)</f>
        <v>0</v>
      </c>
      <c r="V26" s="31">
        <f t="shared" si="36"/>
        <v>0</v>
      </c>
      <c r="W26" s="31">
        <f t="shared" si="36"/>
        <v>0</v>
      </c>
      <c r="X26" s="31">
        <f t="shared" ref="X26:Z26" si="37">SUM(X23:X25)</f>
        <v>0</v>
      </c>
      <c r="Y26" s="31">
        <f t="shared" si="37"/>
        <v>0</v>
      </c>
      <c r="Z26" s="31">
        <f t="shared" si="37"/>
        <v>0</v>
      </c>
      <c r="AA26" s="31">
        <f t="shared" si="36"/>
        <v>0</v>
      </c>
      <c r="AB26" s="31">
        <f t="shared" ref="AB26" si="38">SUM(AB23:AB25)</f>
        <v>0</v>
      </c>
      <c r="AC26" s="31">
        <f t="shared" si="36"/>
        <v>0</v>
      </c>
      <c r="AD26" s="32">
        <f t="shared" si="34"/>
        <v>0</v>
      </c>
    </row>
    <row r="27" spans="1:31" ht="13.5" thickBot="1" x14ac:dyDescent="0.25">
      <c r="A27" s="34" t="s">
        <v>6</v>
      </c>
      <c r="B27" s="35">
        <f t="shared" ref="B27:AD27" si="39">SUM(B20+B22+B26)</f>
        <v>0</v>
      </c>
      <c r="C27" s="35">
        <f t="shared" si="39"/>
        <v>0</v>
      </c>
      <c r="D27" s="35">
        <f t="shared" si="39"/>
        <v>0</v>
      </c>
      <c r="E27" s="35">
        <f t="shared" si="39"/>
        <v>0</v>
      </c>
      <c r="F27" s="35">
        <f t="shared" si="39"/>
        <v>0</v>
      </c>
      <c r="G27" s="35">
        <f t="shared" si="39"/>
        <v>0</v>
      </c>
      <c r="H27" s="35">
        <f t="shared" si="39"/>
        <v>0</v>
      </c>
      <c r="I27" s="35">
        <f t="shared" si="39"/>
        <v>0</v>
      </c>
      <c r="J27" s="35">
        <f t="shared" si="39"/>
        <v>0</v>
      </c>
      <c r="K27" s="35">
        <f t="shared" ref="K27:T27" si="40">SUM(K20+K22+K26)</f>
        <v>0</v>
      </c>
      <c r="L27" s="35">
        <f t="shared" si="40"/>
        <v>0</v>
      </c>
      <c r="M27" s="35">
        <f t="shared" si="40"/>
        <v>0</v>
      </c>
      <c r="N27" s="35">
        <f t="shared" si="40"/>
        <v>0</v>
      </c>
      <c r="O27" s="35">
        <f t="shared" si="40"/>
        <v>0</v>
      </c>
      <c r="P27" s="35">
        <f t="shared" si="40"/>
        <v>0</v>
      </c>
      <c r="Q27" s="35">
        <f t="shared" si="40"/>
        <v>0</v>
      </c>
      <c r="R27" s="35">
        <f t="shared" si="40"/>
        <v>0</v>
      </c>
      <c r="S27" s="35">
        <f t="shared" si="40"/>
        <v>0</v>
      </c>
      <c r="T27" s="35">
        <f t="shared" si="40"/>
        <v>0</v>
      </c>
      <c r="U27" s="35">
        <f t="shared" ref="U27:AC27" si="41">SUM(U20+U22+U26)</f>
        <v>0</v>
      </c>
      <c r="V27" s="35">
        <f t="shared" si="41"/>
        <v>0</v>
      </c>
      <c r="W27" s="35">
        <f t="shared" si="41"/>
        <v>0</v>
      </c>
      <c r="X27" s="35">
        <f t="shared" ref="X27:Z27" si="42">SUM(X20+X22+X26)</f>
        <v>0</v>
      </c>
      <c r="Y27" s="35">
        <f t="shared" si="42"/>
        <v>0</v>
      </c>
      <c r="Z27" s="35">
        <f t="shared" si="42"/>
        <v>0</v>
      </c>
      <c r="AA27" s="35">
        <f t="shared" si="41"/>
        <v>0</v>
      </c>
      <c r="AB27" s="35">
        <f t="shared" ref="AB27" si="43">SUM(AB20+AB22+AB26)</f>
        <v>0</v>
      </c>
      <c r="AC27" s="35">
        <f t="shared" si="41"/>
        <v>0</v>
      </c>
      <c r="AD27" s="36">
        <f t="shared" si="39"/>
        <v>0</v>
      </c>
    </row>
    <row r="29" spans="1:31" ht="13.5" thickBot="1" x14ac:dyDescent="0.25">
      <c r="A29" s="4" t="s">
        <v>400</v>
      </c>
      <c r="B29" s="4"/>
      <c r="C29" s="4"/>
      <c r="D29" s="4"/>
    </row>
    <row r="30" spans="1:31" ht="13.5" thickBot="1" x14ac:dyDescent="0.25">
      <c r="A30" s="15" t="s">
        <v>1</v>
      </c>
      <c r="B30" s="16" t="s">
        <v>52</v>
      </c>
      <c r="C30" s="16" t="s">
        <v>50</v>
      </c>
      <c r="D30" s="16" t="s">
        <v>53</v>
      </c>
      <c r="E30" s="16" t="s">
        <v>90</v>
      </c>
      <c r="F30" s="16" t="s">
        <v>51</v>
      </c>
      <c r="G30" s="16" t="s">
        <v>162</v>
      </c>
      <c r="H30" s="16" t="s">
        <v>161</v>
      </c>
      <c r="I30" s="16" t="s">
        <v>160</v>
      </c>
      <c r="J30" s="16" t="s">
        <v>193</v>
      </c>
      <c r="K30" s="16" t="s">
        <v>192</v>
      </c>
      <c r="L30" s="16" t="s">
        <v>191</v>
      </c>
      <c r="M30" s="16" t="s">
        <v>233</v>
      </c>
      <c r="N30" s="16" t="s">
        <v>231</v>
      </c>
      <c r="O30" s="16" t="s">
        <v>232</v>
      </c>
      <c r="P30" s="16" t="s">
        <v>347</v>
      </c>
      <c r="Q30" s="16" t="s">
        <v>345</v>
      </c>
      <c r="R30" s="16" t="s">
        <v>346</v>
      </c>
      <c r="S30" s="16" t="s">
        <v>367</v>
      </c>
      <c r="T30" s="16" t="s">
        <v>365</v>
      </c>
      <c r="U30" s="16" t="s">
        <v>366</v>
      </c>
      <c r="V30" s="16" t="s">
        <v>384</v>
      </c>
      <c r="W30" s="16" t="s">
        <v>382</v>
      </c>
      <c r="X30" s="16" t="s">
        <v>383</v>
      </c>
      <c r="Y30" s="16" t="s">
        <v>401</v>
      </c>
      <c r="Z30" s="16" t="s">
        <v>396</v>
      </c>
      <c r="AA30" s="16" t="s">
        <v>397</v>
      </c>
      <c r="AB30" s="16" t="s">
        <v>485</v>
      </c>
      <c r="AC30" s="16" t="s">
        <v>483</v>
      </c>
      <c r="AD30" s="16" t="s">
        <v>484</v>
      </c>
      <c r="AE30" s="17" t="s">
        <v>6</v>
      </c>
    </row>
    <row r="31" spans="1:31" x14ac:dyDescent="0.2">
      <c r="A31" s="19" t="s">
        <v>75</v>
      </c>
      <c r="B31" s="8"/>
      <c r="C31" s="8"/>
      <c r="D31" s="8"/>
      <c r="E31" s="20"/>
      <c r="F31" s="20"/>
      <c r="G31" s="20"/>
      <c r="H31" s="20"/>
      <c r="I31" s="20"/>
      <c r="J31" s="20"/>
      <c r="K31" s="20"/>
      <c r="L31" s="8"/>
      <c r="M31" s="20"/>
      <c r="N31" s="20"/>
      <c r="O31" s="8"/>
      <c r="P31" s="20"/>
      <c r="Q31" s="20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21">
        <f>SUM(B31:AD31)</f>
        <v>0</v>
      </c>
    </row>
    <row r="32" spans="1:31" ht="13.5" thickBot="1" x14ac:dyDescent="0.25">
      <c r="A32" s="23" t="s">
        <v>76</v>
      </c>
      <c r="B32" s="10"/>
      <c r="C32" s="10"/>
      <c r="D32" s="10"/>
      <c r="E32" s="2"/>
      <c r="F32" s="2"/>
      <c r="G32" s="2"/>
      <c r="H32" s="2"/>
      <c r="I32" s="2"/>
      <c r="J32" s="2"/>
      <c r="K32" s="2"/>
      <c r="L32" s="10"/>
      <c r="M32" s="2"/>
      <c r="N32" s="2"/>
      <c r="O32" s="10"/>
      <c r="P32" s="2"/>
      <c r="Q32" s="2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24">
        <f>SUM(B32:AD32)</f>
        <v>0</v>
      </c>
    </row>
    <row r="33" spans="1:31" ht="13.5" thickBot="1" x14ac:dyDescent="0.25">
      <c r="A33" s="42" t="s">
        <v>83</v>
      </c>
      <c r="B33" s="25">
        <f>SUM(B31:B32)</f>
        <v>0</v>
      </c>
      <c r="C33" s="25">
        <f>SUM(C31:C32)</f>
        <v>0</v>
      </c>
      <c r="D33" s="25">
        <f>SUM(D31:D32)</f>
        <v>0</v>
      </c>
      <c r="E33" s="25">
        <f t="shared" ref="E33:K33" si="44">SUM(E31:E32)</f>
        <v>0</v>
      </c>
      <c r="F33" s="25">
        <f t="shared" si="44"/>
        <v>0</v>
      </c>
      <c r="G33" s="25">
        <f t="shared" si="44"/>
        <v>0</v>
      </c>
      <c r="H33" s="25">
        <f t="shared" si="44"/>
        <v>0</v>
      </c>
      <c r="I33" s="25">
        <f t="shared" si="44"/>
        <v>0</v>
      </c>
      <c r="J33" s="25">
        <f t="shared" si="44"/>
        <v>0</v>
      </c>
      <c r="K33" s="25">
        <f t="shared" si="44"/>
        <v>0</v>
      </c>
      <c r="L33" s="25">
        <f>SUM(L31:L32)</f>
        <v>0</v>
      </c>
      <c r="M33" s="25">
        <f t="shared" ref="M33:N33" si="45">SUM(M31:M32)</f>
        <v>0</v>
      </c>
      <c r="N33" s="25">
        <f t="shared" si="45"/>
        <v>0</v>
      </c>
      <c r="O33" s="25">
        <f>SUM(O31:O32)</f>
        <v>0</v>
      </c>
      <c r="P33" s="25">
        <f t="shared" ref="P33:Q33" si="46">SUM(P31:P32)</f>
        <v>0</v>
      </c>
      <c r="Q33" s="25">
        <f t="shared" si="46"/>
        <v>0</v>
      </c>
      <c r="R33" s="25">
        <f t="shared" ref="R33:AE33" si="47">SUM(R31:R32)</f>
        <v>0</v>
      </c>
      <c r="S33" s="25">
        <f t="shared" si="47"/>
        <v>0</v>
      </c>
      <c r="T33" s="25">
        <f t="shared" si="47"/>
        <v>0</v>
      </c>
      <c r="U33" s="25">
        <f t="shared" si="47"/>
        <v>0</v>
      </c>
      <c r="V33" s="25">
        <f t="shared" si="47"/>
        <v>0</v>
      </c>
      <c r="W33" s="25">
        <f t="shared" si="47"/>
        <v>0</v>
      </c>
      <c r="X33" s="25">
        <f t="shared" si="47"/>
        <v>0</v>
      </c>
      <c r="Y33" s="25">
        <f t="shared" ref="Y33:AA33" si="48">SUM(Y31:Y32)</f>
        <v>0</v>
      </c>
      <c r="Z33" s="25">
        <f t="shared" si="48"/>
        <v>0</v>
      </c>
      <c r="AA33" s="25">
        <f t="shared" si="48"/>
        <v>0</v>
      </c>
      <c r="AB33" s="25">
        <f t="shared" si="47"/>
        <v>0</v>
      </c>
      <c r="AC33" s="25">
        <f t="shared" si="47"/>
        <v>0</v>
      </c>
      <c r="AD33" s="25">
        <f t="shared" si="47"/>
        <v>0</v>
      </c>
      <c r="AE33" s="24">
        <f t="shared" si="47"/>
        <v>0</v>
      </c>
    </row>
    <row r="34" spans="1:31" ht="13.5" thickBot="1" x14ac:dyDescent="0.25">
      <c r="A34" s="27" t="s">
        <v>77</v>
      </c>
      <c r="B34" s="10"/>
      <c r="C34" s="10"/>
      <c r="D34" s="10"/>
      <c r="E34" s="2"/>
      <c r="F34" s="2"/>
      <c r="G34" s="2"/>
      <c r="H34" s="2"/>
      <c r="I34" s="2"/>
      <c r="J34" s="2"/>
      <c r="K34" s="2"/>
      <c r="L34" s="10"/>
      <c r="M34" s="2"/>
      <c r="N34" s="2"/>
      <c r="O34" s="10"/>
      <c r="P34" s="2"/>
      <c r="Q34" s="2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24">
        <f>SUM(B34:AD34)</f>
        <v>0</v>
      </c>
    </row>
    <row r="35" spans="1:31" ht="13.5" thickBot="1" x14ac:dyDescent="0.25">
      <c r="A35" s="42" t="s">
        <v>83</v>
      </c>
      <c r="B35" s="25">
        <f>SUM(B34)</f>
        <v>0</v>
      </c>
      <c r="C35" s="25">
        <f>SUM(C34)</f>
        <v>0</v>
      </c>
      <c r="D35" s="25">
        <f>SUM(D34)</f>
        <v>0</v>
      </c>
      <c r="E35" s="25">
        <f t="shared" ref="E35:K35" si="49">SUM(E34)</f>
        <v>0</v>
      </c>
      <c r="F35" s="25">
        <f t="shared" si="49"/>
        <v>0</v>
      </c>
      <c r="G35" s="25">
        <f t="shared" si="49"/>
        <v>0</v>
      </c>
      <c r="H35" s="25">
        <f t="shared" si="49"/>
        <v>0</v>
      </c>
      <c r="I35" s="25">
        <f t="shared" si="49"/>
        <v>0</v>
      </c>
      <c r="J35" s="25">
        <f t="shared" si="49"/>
        <v>0</v>
      </c>
      <c r="K35" s="25">
        <f t="shared" si="49"/>
        <v>0</v>
      </c>
      <c r="L35" s="25">
        <f>SUM(L34)</f>
        <v>0</v>
      </c>
      <c r="M35" s="25">
        <f t="shared" ref="M35:N35" si="50">SUM(M34)</f>
        <v>0</v>
      </c>
      <c r="N35" s="25">
        <f t="shared" si="50"/>
        <v>0</v>
      </c>
      <c r="O35" s="25">
        <f>SUM(O34)</f>
        <v>0</v>
      </c>
      <c r="P35" s="25">
        <f t="shared" ref="P35:Q35" si="51">SUM(P34)</f>
        <v>0</v>
      </c>
      <c r="Q35" s="25">
        <f t="shared" si="51"/>
        <v>0</v>
      </c>
      <c r="R35" s="25">
        <f t="shared" ref="R35:AE35" si="52">SUM(R34)</f>
        <v>0</v>
      </c>
      <c r="S35" s="25">
        <f t="shared" si="52"/>
        <v>0</v>
      </c>
      <c r="T35" s="25">
        <f t="shared" si="52"/>
        <v>0</v>
      </c>
      <c r="U35" s="25">
        <f t="shared" si="52"/>
        <v>0</v>
      </c>
      <c r="V35" s="25">
        <f t="shared" si="52"/>
        <v>0</v>
      </c>
      <c r="W35" s="25">
        <f t="shared" si="52"/>
        <v>0</v>
      </c>
      <c r="X35" s="25">
        <f t="shared" si="52"/>
        <v>0</v>
      </c>
      <c r="Y35" s="25">
        <f t="shared" ref="Y35:AA35" si="53">SUM(Y34)</f>
        <v>0</v>
      </c>
      <c r="Z35" s="25">
        <f t="shared" si="53"/>
        <v>0</v>
      </c>
      <c r="AA35" s="25">
        <f t="shared" si="53"/>
        <v>0</v>
      </c>
      <c r="AB35" s="25">
        <f t="shared" si="52"/>
        <v>0</v>
      </c>
      <c r="AC35" s="25">
        <f t="shared" si="52"/>
        <v>0</v>
      </c>
      <c r="AD35" s="25">
        <f t="shared" si="52"/>
        <v>0</v>
      </c>
      <c r="AE35" s="24">
        <f t="shared" si="52"/>
        <v>0</v>
      </c>
    </row>
    <row r="36" spans="1:31" x14ac:dyDescent="0.2">
      <c r="A36" s="28" t="s">
        <v>78</v>
      </c>
      <c r="B36" s="10"/>
      <c r="C36" s="10"/>
      <c r="D36" s="10"/>
      <c r="E36" s="2"/>
      <c r="F36" s="2"/>
      <c r="G36" s="2"/>
      <c r="H36" s="2"/>
      <c r="I36" s="2"/>
      <c r="J36" s="2"/>
      <c r="K36" s="2"/>
      <c r="L36" s="10"/>
      <c r="M36" s="2"/>
      <c r="N36" s="2"/>
      <c r="O36" s="10"/>
      <c r="P36" s="2"/>
      <c r="Q36" s="2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24">
        <f>SUM(B36:AD36)</f>
        <v>0</v>
      </c>
    </row>
    <row r="37" spans="1:31" x14ac:dyDescent="0.2">
      <c r="A37" s="29" t="s">
        <v>79</v>
      </c>
      <c r="B37" s="10"/>
      <c r="C37" s="10"/>
      <c r="D37" s="10"/>
      <c r="E37" s="2"/>
      <c r="F37" s="2"/>
      <c r="G37" s="2"/>
      <c r="H37" s="2"/>
      <c r="I37" s="2"/>
      <c r="J37" s="2"/>
      <c r="K37" s="2"/>
      <c r="L37" s="10"/>
      <c r="M37" s="2"/>
      <c r="N37" s="2"/>
      <c r="O37" s="10"/>
      <c r="P37" s="2"/>
      <c r="Q37" s="2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24">
        <f>SUM(B37:AD37)</f>
        <v>0</v>
      </c>
    </row>
    <row r="38" spans="1:31" ht="13.5" thickBot="1" x14ac:dyDescent="0.25">
      <c r="A38" s="30" t="s">
        <v>80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4">
        <f>SUM(B38:AD38)</f>
        <v>0</v>
      </c>
    </row>
    <row r="39" spans="1:31" ht="13.5" thickBot="1" x14ac:dyDescent="0.25">
      <c r="A39" s="42" t="s">
        <v>83</v>
      </c>
      <c r="B39" s="31">
        <f t="shared" ref="B39:AE39" si="54">SUM(B36:B38)</f>
        <v>0</v>
      </c>
      <c r="C39" s="31">
        <f t="shared" si="54"/>
        <v>0</v>
      </c>
      <c r="D39" s="31">
        <f t="shared" si="54"/>
        <v>0</v>
      </c>
      <c r="E39" s="31">
        <f t="shared" si="54"/>
        <v>0</v>
      </c>
      <c r="F39" s="31">
        <f t="shared" si="54"/>
        <v>0</v>
      </c>
      <c r="G39" s="31">
        <f t="shared" si="54"/>
        <v>0</v>
      </c>
      <c r="H39" s="31">
        <f t="shared" si="54"/>
        <v>0</v>
      </c>
      <c r="I39" s="31">
        <f t="shared" si="54"/>
        <v>0</v>
      </c>
      <c r="J39" s="31">
        <f t="shared" si="54"/>
        <v>0</v>
      </c>
      <c r="K39" s="31">
        <f t="shared" si="54"/>
        <v>0</v>
      </c>
      <c r="L39" s="31">
        <f t="shared" ref="L39:N39" si="55">SUM(L36:L38)</f>
        <v>0</v>
      </c>
      <c r="M39" s="31">
        <f t="shared" si="55"/>
        <v>0</v>
      </c>
      <c r="N39" s="31">
        <f t="shared" si="55"/>
        <v>0</v>
      </c>
      <c r="O39" s="31">
        <f t="shared" ref="O39:X39" si="56">SUM(O36:O38)</f>
        <v>0</v>
      </c>
      <c r="P39" s="31">
        <f t="shared" si="56"/>
        <v>0</v>
      </c>
      <c r="Q39" s="31">
        <f t="shared" si="56"/>
        <v>0</v>
      </c>
      <c r="R39" s="31">
        <f t="shared" si="56"/>
        <v>0</v>
      </c>
      <c r="S39" s="31">
        <f t="shared" si="56"/>
        <v>0</v>
      </c>
      <c r="T39" s="31">
        <f t="shared" si="56"/>
        <v>0</v>
      </c>
      <c r="U39" s="31">
        <f t="shared" si="56"/>
        <v>0</v>
      </c>
      <c r="V39" s="31">
        <f t="shared" si="56"/>
        <v>0</v>
      </c>
      <c r="W39" s="31">
        <f t="shared" si="56"/>
        <v>0</v>
      </c>
      <c r="X39" s="31">
        <f t="shared" si="56"/>
        <v>0</v>
      </c>
      <c r="Y39" s="31">
        <f t="shared" ref="Y39:AA39" si="57">SUM(Y36:Y38)</f>
        <v>0</v>
      </c>
      <c r="Z39" s="31">
        <f t="shared" si="57"/>
        <v>0</v>
      </c>
      <c r="AA39" s="31">
        <f t="shared" si="57"/>
        <v>0</v>
      </c>
      <c r="AB39" s="31">
        <f t="shared" ref="AB39:AD39" si="58">SUM(AB36:AB38)</f>
        <v>0</v>
      </c>
      <c r="AC39" s="31">
        <f t="shared" ref="AC39" si="59">SUM(AC36:AC38)</f>
        <v>0</v>
      </c>
      <c r="AD39" s="31">
        <f t="shared" si="58"/>
        <v>0</v>
      </c>
      <c r="AE39" s="32">
        <f t="shared" si="54"/>
        <v>0</v>
      </c>
    </row>
    <row r="40" spans="1:31" ht="13.5" thickBot="1" x14ac:dyDescent="0.25">
      <c r="A40" s="34" t="s">
        <v>6</v>
      </c>
      <c r="B40" s="35">
        <f t="shared" ref="B40:AE40" si="60">SUM(B33+B35+B39)</f>
        <v>0</v>
      </c>
      <c r="C40" s="35">
        <f t="shared" si="60"/>
        <v>0</v>
      </c>
      <c r="D40" s="35">
        <f t="shared" si="60"/>
        <v>0</v>
      </c>
      <c r="E40" s="35">
        <f t="shared" si="60"/>
        <v>0</v>
      </c>
      <c r="F40" s="35">
        <f t="shared" si="60"/>
        <v>0</v>
      </c>
      <c r="G40" s="35">
        <f t="shared" si="60"/>
        <v>0</v>
      </c>
      <c r="H40" s="35">
        <f t="shared" si="60"/>
        <v>0</v>
      </c>
      <c r="I40" s="35">
        <f t="shared" si="60"/>
        <v>0</v>
      </c>
      <c r="J40" s="35">
        <f t="shared" si="60"/>
        <v>0</v>
      </c>
      <c r="K40" s="35">
        <f t="shared" si="60"/>
        <v>0</v>
      </c>
      <c r="L40" s="35">
        <f t="shared" ref="L40:N40" si="61">SUM(L33+L35+L39)</f>
        <v>0</v>
      </c>
      <c r="M40" s="35">
        <f t="shared" si="61"/>
        <v>0</v>
      </c>
      <c r="N40" s="35">
        <f t="shared" si="61"/>
        <v>0</v>
      </c>
      <c r="O40" s="35">
        <f t="shared" ref="O40:X40" si="62">SUM(O33+O35+O39)</f>
        <v>0</v>
      </c>
      <c r="P40" s="35">
        <f t="shared" si="62"/>
        <v>0</v>
      </c>
      <c r="Q40" s="35">
        <f t="shared" si="62"/>
        <v>0</v>
      </c>
      <c r="R40" s="35">
        <f t="shared" si="62"/>
        <v>0</v>
      </c>
      <c r="S40" s="35">
        <f t="shared" si="62"/>
        <v>0</v>
      </c>
      <c r="T40" s="35">
        <f t="shared" si="62"/>
        <v>0</v>
      </c>
      <c r="U40" s="35">
        <f t="shared" si="62"/>
        <v>0</v>
      </c>
      <c r="V40" s="35">
        <f t="shared" si="62"/>
        <v>0</v>
      </c>
      <c r="W40" s="35">
        <f t="shared" si="62"/>
        <v>0</v>
      </c>
      <c r="X40" s="35">
        <f t="shared" si="62"/>
        <v>0</v>
      </c>
      <c r="Y40" s="35">
        <f t="shared" ref="Y40:AA40" si="63">SUM(Y33+Y35+Y39)</f>
        <v>0</v>
      </c>
      <c r="Z40" s="35">
        <f t="shared" si="63"/>
        <v>0</v>
      </c>
      <c r="AA40" s="35">
        <f t="shared" si="63"/>
        <v>0</v>
      </c>
      <c r="AB40" s="35">
        <f t="shared" ref="AB40:AD40" si="64">SUM(AB33+AB35+AB39)</f>
        <v>0</v>
      </c>
      <c r="AC40" s="35">
        <f t="shared" ref="AC40" si="65">SUM(AC33+AC35+AC39)</f>
        <v>0</v>
      </c>
      <c r="AD40" s="35">
        <f t="shared" si="64"/>
        <v>0</v>
      </c>
      <c r="AE40" s="36">
        <f t="shared" si="60"/>
        <v>0</v>
      </c>
    </row>
  </sheetData>
  <pageMargins left="0.70866141732283472" right="0.70866141732283472" top="0.74803149606299213" bottom="0.74803149606299213" header="0.31496062992125984" footer="0.31496062992125984"/>
  <pageSetup fitToHeight="2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U31"/>
  <sheetViews>
    <sheetView zoomScale="87" zoomScaleNormal="87" workbookViewId="0">
      <pane xSplit="1" topLeftCell="AS1" activePane="topRight" state="frozen"/>
      <selection pane="topRight" activeCell="A3" sqref="A3"/>
    </sheetView>
  </sheetViews>
  <sheetFormatPr baseColWidth="10" defaultColWidth="11.42578125" defaultRowHeight="12.75" x14ac:dyDescent="0.2"/>
  <cols>
    <col min="1" max="1" width="32.7109375" style="1" customWidth="1"/>
    <col min="2" max="47" width="6.5703125" style="1" customWidth="1"/>
    <col min="48" max="16384" width="11.42578125" style="1"/>
  </cols>
  <sheetData>
    <row r="1" spans="1:47" x14ac:dyDescent="0.2">
      <c r="A1" s="66" t="s">
        <v>445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7" ht="33.75" x14ac:dyDescent="0.5">
      <c r="A2" s="412" t="s">
        <v>361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47" ht="25.5" x14ac:dyDescent="0.2">
      <c r="A3" s="334" t="s">
        <v>289</v>
      </c>
    </row>
    <row r="4" spans="1:47" x14ac:dyDescent="0.2">
      <c r="A4" s="585" t="s">
        <v>290</v>
      </c>
      <c r="B4" s="585" t="s">
        <v>141</v>
      </c>
      <c r="C4" s="585" t="s">
        <v>285</v>
      </c>
      <c r="D4" s="585" t="s">
        <v>142</v>
      </c>
      <c r="E4" s="585" t="s">
        <v>143</v>
      </c>
      <c r="F4" s="585" t="s">
        <v>286</v>
      </c>
      <c r="G4" s="585" t="s">
        <v>144</v>
      </c>
      <c r="H4" s="585" t="s">
        <v>145</v>
      </c>
      <c r="I4" s="585" t="s">
        <v>146</v>
      </c>
      <c r="J4" s="585" t="s">
        <v>147</v>
      </c>
      <c r="K4" s="585" t="s">
        <v>148</v>
      </c>
      <c r="L4" s="585" t="s">
        <v>149</v>
      </c>
      <c r="M4" s="585" t="s">
        <v>150</v>
      </c>
      <c r="N4" s="585" t="s">
        <v>151</v>
      </c>
      <c r="O4" s="585" t="s">
        <v>152</v>
      </c>
      <c r="P4" s="585" t="s">
        <v>153</v>
      </c>
      <c r="Q4" s="585" t="s">
        <v>154</v>
      </c>
      <c r="R4" s="585" t="s">
        <v>155</v>
      </c>
      <c r="S4" s="585" t="s">
        <v>156</v>
      </c>
      <c r="T4" s="585" t="s">
        <v>157</v>
      </c>
      <c r="U4" s="585" t="s">
        <v>158</v>
      </c>
      <c r="V4" s="585" t="s">
        <v>137</v>
      </c>
      <c r="W4" s="585" t="s">
        <v>138</v>
      </c>
      <c r="X4" s="585" t="s">
        <v>164</v>
      </c>
      <c r="Y4" s="585" t="s">
        <v>165</v>
      </c>
      <c r="Z4" s="585" t="s">
        <v>166</v>
      </c>
      <c r="AA4" s="585" t="s">
        <v>203</v>
      </c>
      <c r="AB4" s="585" t="s">
        <v>204</v>
      </c>
      <c r="AC4" s="585" t="s">
        <v>205</v>
      </c>
      <c r="AD4" s="585" t="s">
        <v>269</v>
      </c>
      <c r="AE4" s="585" t="s">
        <v>270</v>
      </c>
      <c r="AF4" s="585" t="s">
        <v>271</v>
      </c>
      <c r="AG4" s="585" t="s">
        <v>342</v>
      </c>
      <c r="AH4" s="585" t="s">
        <v>343</v>
      </c>
      <c r="AI4" s="585" t="s">
        <v>344</v>
      </c>
      <c r="AJ4" s="585" t="s">
        <v>362</v>
      </c>
      <c r="AK4" s="585" t="s">
        <v>363</v>
      </c>
      <c r="AL4" s="585" t="s">
        <v>364</v>
      </c>
      <c r="AM4" s="585" t="s">
        <v>385</v>
      </c>
      <c r="AN4" s="585" t="s">
        <v>386</v>
      </c>
      <c r="AO4" s="585" t="s">
        <v>387</v>
      </c>
      <c r="AP4" s="585" t="s">
        <v>402</v>
      </c>
      <c r="AQ4" s="585" t="s">
        <v>403</v>
      </c>
      <c r="AR4" s="585" t="s">
        <v>404</v>
      </c>
      <c r="AS4" s="585" t="s">
        <v>402</v>
      </c>
      <c r="AT4" s="585" t="s">
        <v>403</v>
      </c>
      <c r="AU4" s="585" t="s">
        <v>404</v>
      </c>
    </row>
    <row r="5" spans="1:47" x14ac:dyDescent="0.2">
      <c r="A5" s="38" t="s">
        <v>291</v>
      </c>
      <c r="B5" s="510">
        <v>203</v>
      </c>
      <c r="C5" s="510">
        <v>182</v>
      </c>
      <c r="D5" s="510">
        <v>168</v>
      </c>
      <c r="E5" s="510">
        <v>162</v>
      </c>
      <c r="F5" s="510">
        <v>145</v>
      </c>
      <c r="G5" s="510">
        <v>142</v>
      </c>
      <c r="H5" s="510">
        <v>142</v>
      </c>
      <c r="I5" s="510">
        <v>142</v>
      </c>
      <c r="J5" s="510">
        <v>139</v>
      </c>
      <c r="K5" s="510">
        <v>137</v>
      </c>
      <c r="L5" s="510">
        <v>136</v>
      </c>
      <c r="M5" s="510">
        <v>135</v>
      </c>
      <c r="N5" s="550">
        <v>105</v>
      </c>
      <c r="O5" s="550">
        <v>56</v>
      </c>
      <c r="P5" s="550">
        <v>58</v>
      </c>
      <c r="Q5" s="550">
        <v>45</v>
      </c>
      <c r="R5" s="550">
        <v>33</v>
      </c>
      <c r="S5" s="550">
        <v>30</v>
      </c>
      <c r="T5" s="550">
        <v>26</v>
      </c>
      <c r="U5" s="550">
        <v>12</v>
      </c>
      <c r="V5" s="550">
        <v>16</v>
      </c>
      <c r="W5" s="550">
        <v>16</v>
      </c>
      <c r="X5" s="550">
        <v>12</v>
      </c>
      <c r="Y5" s="550">
        <v>10</v>
      </c>
      <c r="Z5" s="550">
        <v>15</v>
      </c>
      <c r="AA5" s="549">
        <v>11</v>
      </c>
      <c r="AB5" s="549">
        <v>9</v>
      </c>
      <c r="AC5" s="549">
        <v>8</v>
      </c>
      <c r="AD5" s="549">
        <v>9</v>
      </c>
      <c r="AE5" s="549">
        <v>8</v>
      </c>
      <c r="AF5" s="551">
        <v>0</v>
      </c>
      <c r="AG5" s="551">
        <v>1</v>
      </c>
      <c r="AH5" s="551">
        <v>1</v>
      </c>
      <c r="AI5" s="551">
        <v>1</v>
      </c>
      <c r="AJ5" s="551">
        <v>2</v>
      </c>
      <c r="AK5" s="551"/>
      <c r="AL5" s="551"/>
      <c r="AM5" s="551">
        <v>1</v>
      </c>
      <c r="AN5" s="551">
        <v>1</v>
      </c>
      <c r="AO5" s="551">
        <v>1</v>
      </c>
      <c r="AP5" s="551"/>
      <c r="AQ5" s="551"/>
      <c r="AR5" s="551"/>
      <c r="AS5" s="551"/>
      <c r="AT5" s="551"/>
      <c r="AU5" s="551"/>
    </row>
    <row r="6" spans="1:47" x14ac:dyDescent="0.2">
      <c r="A6" s="38" t="s">
        <v>292</v>
      </c>
      <c r="B6" s="510"/>
      <c r="C6" s="510"/>
      <c r="D6" s="510"/>
      <c r="E6" s="510">
        <v>101</v>
      </c>
      <c r="F6" s="510">
        <v>92</v>
      </c>
      <c r="G6" s="510">
        <v>87</v>
      </c>
      <c r="H6" s="510">
        <v>85</v>
      </c>
      <c r="I6" s="510">
        <v>81</v>
      </c>
      <c r="J6" s="510">
        <v>81</v>
      </c>
      <c r="K6" s="510">
        <v>77</v>
      </c>
      <c r="L6" s="510">
        <v>78</v>
      </c>
      <c r="M6" s="510">
        <v>78</v>
      </c>
      <c r="N6" s="510">
        <v>78</v>
      </c>
      <c r="O6" s="510">
        <v>76</v>
      </c>
      <c r="P6" s="510">
        <v>75</v>
      </c>
      <c r="Q6" s="550">
        <v>67</v>
      </c>
      <c r="R6" s="550">
        <v>30</v>
      </c>
      <c r="S6" s="550">
        <v>27</v>
      </c>
      <c r="T6" s="550">
        <v>22</v>
      </c>
      <c r="U6" s="550">
        <v>15</v>
      </c>
      <c r="V6" s="550">
        <v>16</v>
      </c>
      <c r="W6" s="550">
        <v>16</v>
      </c>
      <c r="X6" s="550">
        <v>15</v>
      </c>
      <c r="Y6" s="550">
        <v>14</v>
      </c>
      <c r="Z6" s="550">
        <v>8</v>
      </c>
      <c r="AA6" s="549">
        <v>9</v>
      </c>
      <c r="AB6" s="549">
        <v>5</v>
      </c>
      <c r="AC6" s="549">
        <v>5</v>
      </c>
      <c r="AD6" s="549">
        <v>4</v>
      </c>
      <c r="AE6" s="549">
        <v>4</v>
      </c>
      <c r="AF6" s="549">
        <v>2</v>
      </c>
      <c r="AG6" s="549">
        <v>2</v>
      </c>
      <c r="AH6" s="549">
        <v>4</v>
      </c>
      <c r="AI6" s="551">
        <v>0</v>
      </c>
      <c r="AJ6" s="551">
        <v>1</v>
      </c>
      <c r="AK6" s="551">
        <v>1</v>
      </c>
      <c r="AL6" s="551">
        <v>3</v>
      </c>
      <c r="AM6" s="551">
        <v>3</v>
      </c>
      <c r="AN6" s="551">
        <v>1</v>
      </c>
      <c r="AO6" s="551">
        <v>1</v>
      </c>
      <c r="AP6" s="551">
        <v>1</v>
      </c>
      <c r="AQ6" s="551"/>
      <c r="AR6" s="551"/>
      <c r="AS6" s="551"/>
      <c r="AT6" s="551"/>
      <c r="AU6" s="551"/>
    </row>
    <row r="7" spans="1:47" x14ac:dyDescent="0.2">
      <c r="A7" s="38" t="s">
        <v>293</v>
      </c>
      <c r="B7" s="510"/>
      <c r="C7" s="510"/>
      <c r="D7" s="510"/>
      <c r="E7" s="510"/>
      <c r="F7" s="510"/>
      <c r="G7" s="510"/>
      <c r="H7" s="510">
        <v>317</v>
      </c>
      <c r="I7" s="510">
        <v>285</v>
      </c>
      <c r="J7" s="510">
        <v>259</v>
      </c>
      <c r="K7" s="510">
        <v>259</v>
      </c>
      <c r="L7" s="510">
        <v>254</v>
      </c>
      <c r="M7" s="510">
        <v>243</v>
      </c>
      <c r="N7" s="510">
        <v>241</v>
      </c>
      <c r="O7" s="510">
        <v>234</v>
      </c>
      <c r="P7" s="510">
        <v>231</v>
      </c>
      <c r="Q7" s="510">
        <v>225</v>
      </c>
      <c r="R7" s="510">
        <v>229</v>
      </c>
      <c r="S7" s="510">
        <v>226</v>
      </c>
      <c r="T7" s="550">
        <v>162</v>
      </c>
      <c r="U7" s="550">
        <v>105</v>
      </c>
      <c r="V7" s="550">
        <v>120</v>
      </c>
      <c r="W7" s="550">
        <v>94</v>
      </c>
      <c r="X7" s="550">
        <v>92</v>
      </c>
      <c r="Y7" s="550">
        <v>73</v>
      </c>
      <c r="Z7" s="550">
        <v>59</v>
      </c>
      <c r="AA7" s="549">
        <v>62</v>
      </c>
      <c r="AB7" s="549">
        <v>49</v>
      </c>
      <c r="AC7" s="549">
        <v>42</v>
      </c>
      <c r="AD7" s="549">
        <v>44</v>
      </c>
      <c r="AE7" s="549">
        <v>41</v>
      </c>
      <c r="AF7" s="549">
        <v>25</v>
      </c>
      <c r="AG7" s="549">
        <v>27</v>
      </c>
      <c r="AH7" s="549">
        <v>27</v>
      </c>
      <c r="AI7" s="549">
        <v>24</v>
      </c>
      <c r="AJ7" s="549">
        <v>21</v>
      </c>
      <c r="AK7" s="549">
        <v>21</v>
      </c>
      <c r="AL7" s="551"/>
      <c r="AM7" s="551">
        <v>5</v>
      </c>
      <c r="AN7" s="551">
        <v>9</v>
      </c>
      <c r="AO7" s="551">
        <v>8</v>
      </c>
      <c r="AP7" s="551">
        <v>8</v>
      </c>
      <c r="AQ7" s="551">
        <v>9</v>
      </c>
      <c r="AR7" s="551">
        <v>7</v>
      </c>
      <c r="AS7" s="551"/>
      <c r="AT7" s="551"/>
      <c r="AU7" s="551"/>
    </row>
    <row r="8" spans="1:47" x14ac:dyDescent="0.2">
      <c r="A8" s="38" t="s">
        <v>294</v>
      </c>
      <c r="B8" s="510"/>
      <c r="C8" s="510"/>
      <c r="D8" s="510"/>
      <c r="E8" s="510"/>
      <c r="F8" s="510"/>
      <c r="G8" s="510"/>
      <c r="H8" s="510"/>
      <c r="I8" s="510"/>
      <c r="J8" s="510"/>
      <c r="K8" s="510">
        <v>352</v>
      </c>
      <c r="L8" s="510">
        <v>304</v>
      </c>
      <c r="M8" s="510">
        <v>281</v>
      </c>
      <c r="N8" s="510">
        <v>286</v>
      </c>
      <c r="O8" s="510">
        <v>267</v>
      </c>
      <c r="P8" s="510">
        <v>257</v>
      </c>
      <c r="Q8" s="510">
        <v>251</v>
      </c>
      <c r="R8" s="510">
        <v>241</v>
      </c>
      <c r="S8" s="510">
        <v>235</v>
      </c>
      <c r="T8" s="510">
        <v>239</v>
      </c>
      <c r="U8" s="510">
        <v>218</v>
      </c>
      <c r="V8" s="510">
        <v>223</v>
      </c>
      <c r="W8" s="550">
        <v>170</v>
      </c>
      <c r="X8" s="550">
        <v>145</v>
      </c>
      <c r="Y8" s="550">
        <v>124</v>
      </c>
      <c r="Z8" s="550">
        <v>110</v>
      </c>
      <c r="AA8" s="549">
        <v>91</v>
      </c>
      <c r="AB8" s="549">
        <v>91</v>
      </c>
      <c r="AC8" s="549">
        <v>80</v>
      </c>
      <c r="AD8" s="549">
        <v>74</v>
      </c>
      <c r="AE8" s="549">
        <v>74</v>
      </c>
      <c r="AF8" s="549">
        <v>46</v>
      </c>
      <c r="AG8" s="549">
        <v>42</v>
      </c>
      <c r="AH8" s="549">
        <v>45</v>
      </c>
      <c r="AI8" s="549">
        <v>34</v>
      </c>
      <c r="AJ8" s="549">
        <v>27</v>
      </c>
      <c r="AK8" s="549">
        <v>29</v>
      </c>
      <c r="AL8" s="549">
        <v>30</v>
      </c>
      <c r="AM8" s="549">
        <v>22</v>
      </c>
      <c r="AN8" s="549">
        <v>22</v>
      </c>
      <c r="AO8" s="551">
        <v>1</v>
      </c>
      <c r="AP8" s="551">
        <v>9</v>
      </c>
      <c r="AQ8" s="551">
        <v>10</v>
      </c>
      <c r="AR8" s="551">
        <v>8</v>
      </c>
      <c r="AS8" s="551"/>
      <c r="AT8" s="551"/>
      <c r="AU8" s="551"/>
    </row>
    <row r="9" spans="1:47" x14ac:dyDescent="0.2">
      <c r="A9" s="38" t="s">
        <v>295</v>
      </c>
      <c r="B9" s="510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>
        <v>260</v>
      </c>
      <c r="O9" s="510">
        <v>217</v>
      </c>
      <c r="P9" s="510">
        <v>206</v>
      </c>
      <c r="Q9" s="510">
        <v>207</v>
      </c>
      <c r="R9" s="510">
        <v>200</v>
      </c>
      <c r="S9" s="510">
        <v>193</v>
      </c>
      <c r="T9" s="510">
        <v>193</v>
      </c>
      <c r="U9" s="510">
        <v>184</v>
      </c>
      <c r="V9" s="510">
        <v>179</v>
      </c>
      <c r="W9" s="510">
        <v>180</v>
      </c>
      <c r="X9" s="510">
        <v>177</v>
      </c>
      <c r="Y9" s="510">
        <v>173</v>
      </c>
      <c r="Z9" s="550">
        <v>151</v>
      </c>
      <c r="AA9" s="549">
        <v>125</v>
      </c>
      <c r="AB9" s="549">
        <v>119</v>
      </c>
      <c r="AC9" s="549">
        <v>105</v>
      </c>
      <c r="AD9" s="549">
        <v>95</v>
      </c>
      <c r="AE9" s="549">
        <v>95</v>
      </c>
      <c r="AF9" s="549">
        <v>66</v>
      </c>
      <c r="AG9" s="549">
        <v>65</v>
      </c>
      <c r="AH9" s="549">
        <v>58</v>
      </c>
      <c r="AI9" s="549">
        <v>53</v>
      </c>
      <c r="AJ9" s="549">
        <v>47</v>
      </c>
      <c r="AK9" s="549">
        <v>43</v>
      </c>
      <c r="AL9" s="549">
        <v>37</v>
      </c>
      <c r="AM9" s="549">
        <v>31</v>
      </c>
      <c r="AN9" s="549">
        <v>34</v>
      </c>
      <c r="AO9" s="549">
        <v>36</v>
      </c>
      <c r="AP9" s="549">
        <v>34</v>
      </c>
      <c r="AQ9" s="549">
        <v>27</v>
      </c>
      <c r="AR9" s="551"/>
      <c r="AS9" s="551"/>
      <c r="AT9" s="551"/>
      <c r="AU9" s="551"/>
    </row>
    <row r="10" spans="1:47" x14ac:dyDescent="0.2">
      <c r="A10" s="38" t="s">
        <v>296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>
        <v>318</v>
      </c>
      <c r="R10" s="510">
        <v>285</v>
      </c>
      <c r="S10" s="510">
        <v>265</v>
      </c>
      <c r="T10" s="510">
        <v>262</v>
      </c>
      <c r="U10" s="510">
        <v>248</v>
      </c>
      <c r="V10" s="510">
        <v>234</v>
      </c>
      <c r="W10" s="510">
        <v>231</v>
      </c>
      <c r="X10" s="510">
        <v>226</v>
      </c>
      <c r="Y10" s="510">
        <v>212</v>
      </c>
      <c r="Z10" s="510">
        <v>214</v>
      </c>
      <c r="AA10" s="2">
        <v>212</v>
      </c>
      <c r="AB10" s="2">
        <v>209</v>
      </c>
      <c r="AC10" s="549">
        <v>177</v>
      </c>
      <c r="AD10" s="549">
        <v>153</v>
      </c>
      <c r="AE10" s="549">
        <v>153</v>
      </c>
      <c r="AF10" s="549">
        <v>95</v>
      </c>
      <c r="AG10" s="549">
        <v>100</v>
      </c>
      <c r="AH10" s="549">
        <v>86</v>
      </c>
      <c r="AI10" s="549">
        <v>72</v>
      </c>
      <c r="AJ10" s="549">
        <v>59</v>
      </c>
      <c r="AK10" s="549">
        <v>50</v>
      </c>
      <c r="AL10" s="549">
        <v>46</v>
      </c>
      <c r="AM10" s="549">
        <v>42</v>
      </c>
      <c r="AN10" s="549">
        <v>38</v>
      </c>
      <c r="AO10" s="549">
        <v>35</v>
      </c>
      <c r="AP10" s="549">
        <v>34</v>
      </c>
      <c r="AQ10" s="549">
        <v>35</v>
      </c>
      <c r="AR10" s="549">
        <v>21</v>
      </c>
      <c r="AS10" s="549"/>
      <c r="AT10" s="549"/>
      <c r="AU10" s="551"/>
    </row>
    <row r="11" spans="1:47" x14ac:dyDescent="0.2">
      <c r="A11" s="38" t="s">
        <v>297</v>
      </c>
      <c r="B11" s="510"/>
      <c r="C11" s="510"/>
      <c r="D11" s="510"/>
      <c r="E11" s="510"/>
      <c r="F11" s="510"/>
      <c r="G11" s="510"/>
      <c r="H11" s="510"/>
      <c r="I11" s="510"/>
      <c r="J11" s="510"/>
      <c r="K11" s="548"/>
      <c r="L11" s="510"/>
      <c r="M11" s="510"/>
      <c r="N11" s="548"/>
      <c r="O11" s="510"/>
      <c r="P11" s="510"/>
      <c r="Q11" s="548"/>
      <c r="R11" s="510"/>
      <c r="S11" s="510"/>
      <c r="T11" s="510">
        <v>322</v>
      </c>
      <c r="U11" s="510">
        <v>303</v>
      </c>
      <c r="V11" s="510">
        <v>281</v>
      </c>
      <c r="W11" s="510">
        <v>270</v>
      </c>
      <c r="X11" s="510">
        <v>261</v>
      </c>
      <c r="Y11" s="510">
        <v>259</v>
      </c>
      <c r="Z11" s="510">
        <v>252</v>
      </c>
      <c r="AA11" s="2">
        <v>241</v>
      </c>
      <c r="AB11" s="2">
        <v>238</v>
      </c>
      <c r="AC11" s="2">
        <v>230</v>
      </c>
      <c r="AD11" s="2">
        <v>221</v>
      </c>
      <c r="AE11" s="2">
        <v>221</v>
      </c>
      <c r="AF11" s="549">
        <v>173</v>
      </c>
      <c r="AG11" s="549">
        <v>171</v>
      </c>
      <c r="AH11" s="549">
        <v>190</v>
      </c>
      <c r="AI11" s="549">
        <v>124</v>
      </c>
      <c r="AJ11" s="549">
        <v>112</v>
      </c>
      <c r="AK11" s="549">
        <v>99</v>
      </c>
      <c r="AL11" s="549">
        <v>80</v>
      </c>
      <c r="AM11" s="549">
        <v>63</v>
      </c>
      <c r="AN11" s="549">
        <v>64</v>
      </c>
      <c r="AO11" s="549">
        <v>62</v>
      </c>
      <c r="AP11" s="549">
        <v>45</v>
      </c>
      <c r="AQ11" s="549">
        <v>46</v>
      </c>
      <c r="AR11" s="549">
        <v>35</v>
      </c>
      <c r="AS11" s="549"/>
      <c r="AT11" s="549"/>
      <c r="AU11" s="549"/>
    </row>
    <row r="12" spans="1:47" x14ac:dyDescent="0.2">
      <c r="A12" s="38" t="s">
        <v>298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48"/>
      <c r="L12" s="510"/>
      <c r="M12" s="510"/>
      <c r="N12" s="548"/>
      <c r="O12" s="510"/>
      <c r="P12" s="510"/>
      <c r="Q12" s="548"/>
      <c r="R12" s="510"/>
      <c r="S12" s="510"/>
      <c r="T12" s="510"/>
      <c r="U12" s="510"/>
      <c r="V12" s="510"/>
      <c r="W12" s="510">
        <v>356</v>
      </c>
      <c r="X12" s="510">
        <v>314</v>
      </c>
      <c r="Y12" s="510">
        <v>306</v>
      </c>
      <c r="Z12" s="510">
        <v>296</v>
      </c>
      <c r="AA12" s="2">
        <v>282</v>
      </c>
      <c r="AB12" s="2">
        <v>266</v>
      </c>
      <c r="AC12" s="2">
        <v>265</v>
      </c>
      <c r="AD12" s="2">
        <v>246</v>
      </c>
      <c r="AE12" s="2">
        <v>246</v>
      </c>
      <c r="AF12" s="2">
        <v>234</v>
      </c>
      <c r="AG12" s="2">
        <v>231</v>
      </c>
      <c r="AH12" s="2">
        <v>260</v>
      </c>
      <c r="AI12" s="549">
        <v>185</v>
      </c>
      <c r="AJ12" s="549">
        <v>155</v>
      </c>
      <c r="AK12" s="549">
        <v>138</v>
      </c>
      <c r="AL12" s="549">
        <v>124</v>
      </c>
      <c r="AM12" s="549">
        <v>91</v>
      </c>
      <c r="AN12" s="549">
        <v>80</v>
      </c>
      <c r="AO12" s="549">
        <v>77</v>
      </c>
      <c r="AP12" s="549">
        <v>63</v>
      </c>
      <c r="AQ12" s="549">
        <v>56</v>
      </c>
      <c r="AR12" s="549">
        <v>44</v>
      </c>
      <c r="AS12" s="549"/>
      <c r="AT12" s="549"/>
      <c r="AU12" s="549"/>
    </row>
    <row r="13" spans="1:47" x14ac:dyDescent="0.2">
      <c r="A13" s="38" t="s">
        <v>299</v>
      </c>
      <c r="B13" s="510"/>
      <c r="C13" s="510"/>
      <c r="D13" s="510"/>
      <c r="E13" s="510"/>
      <c r="F13" s="510"/>
      <c r="G13" s="510"/>
      <c r="H13" s="510"/>
      <c r="I13" s="510"/>
      <c r="J13" s="510"/>
      <c r="K13" s="548"/>
      <c r="L13" s="510"/>
      <c r="M13" s="510"/>
      <c r="N13" s="548"/>
      <c r="O13" s="510"/>
      <c r="P13" s="510"/>
      <c r="Q13" s="548"/>
      <c r="R13" s="510"/>
      <c r="S13" s="510"/>
      <c r="T13" s="510"/>
      <c r="U13" s="510"/>
      <c r="V13" s="510"/>
      <c r="W13" s="510"/>
      <c r="X13" s="510"/>
      <c r="Y13" s="510"/>
      <c r="Z13" s="510">
        <v>361</v>
      </c>
      <c r="AA13" s="2">
        <v>339</v>
      </c>
      <c r="AB13" s="2">
        <v>313</v>
      </c>
      <c r="AC13" s="2">
        <v>300</v>
      </c>
      <c r="AD13" s="2">
        <v>283</v>
      </c>
      <c r="AE13" s="2">
        <v>283</v>
      </c>
      <c r="AF13" s="2">
        <v>262</v>
      </c>
      <c r="AG13" s="2">
        <v>260</v>
      </c>
      <c r="AH13" s="2">
        <v>297</v>
      </c>
      <c r="AI13" s="2">
        <v>259</v>
      </c>
      <c r="AJ13" s="2">
        <v>250</v>
      </c>
      <c r="AK13" s="2">
        <v>245</v>
      </c>
      <c r="AL13" s="549">
        <v>213</v>
      </c>
      <c r="AM13" s="549">
        <v>175</v>
      </c>
      <c r="AN13" s="549">
        <v>144</v>
      </c>
      <c r="AO13" s="549">
        <v>116</v>
      </c>
      <c r="AP13" s="549">
        <v>93</v>
      </c>
      <c r="AQ13" s="549">
        <v>76</v>
      </c>
      <c r="AR13" s="549">
        <v>53</v>
      </c>
      <c r="AS13" s="549"/>
      <c r="AT13" s="549"/>
      <c r="AU13" s="549"/>
    </row>
    <row r="14" spans="1:47" x14ac:dyDescent="0.2">
      <c r="A14" s="38" t="s">
        <v>300</v>
      </c>
      <c r="B14" s="510"/>
      <c r="C14" s="510"/>
      <c r="D14" s="510"/>
      <c r="E14" s="510"/>
      <c r="F14" s="510"/>
      <c r="G14" s="510"/>
      <c r="H14" s="510"/>
      <c r="I14" s="510"/>
      <c r="J14" s="510"/>
      <c r="K14" s="548"/>
      <c r="L14" s="510"/>
      <c r="M14" s="510"/>
      <c r="N14" s="548"/>
      <c r="O14" s="510"/>
      <c r="P14" s="510"/>
      <c r="Q14" s="548"/>
      <c r="R14" s="510"/>
      <c r="S14" s="510"/>
      <c r="T14" s="510"/>
      <c r="U14" s="510"/>
      <c r="V14" s="510"/>
      <c r="W14" s="510"/>
      <c r="X14" s="510"/>
      <c r="Y14" s="510"/>
      <c r="Z14" s="510"/>
      <c r="AA14" s="2"/>
      <c r="AB14" s="2">
        <v>98</v>
      </c>
      <c r="AC14" s="2">
        <v>93</v>
      </c>
      <c r="AD14" s="2">
        <v>87</v>
      </c>
      <c r="AE14" s="2">
        <v>87</v>
      </c>
      <c r="AF14" s="2">
        <v>80</v>
      </c>
      <c r="AG14" s="2">
        <v>80</v>
      </c>
      <c r="AH14" s="2">
        <v>75</v>
      </c>
      <c r="AI14" s="2">
        <v>77</v>
      </c>
      <c r="AJ14" s="2">
        <v>80</v>
      </c>
      <c r="AK14" s="2">
        <v>79</v>
      </c>
      <c r="AL14" s="2">
        <v>79</v>
      </c>
      <c r="AM14" s="2">
        <v>73</v>
      </c>
      <c r="AN14" s="549">
        <v>62</v>
      </c>
      <c r="AO14" s="549">
        <v>57</v>
      </c>
      <c r="AP14" s="549">
        <v>49</v>
      </c>
      <c r="AQ14" s="549">
        <v>44</v>
      </c>
      <c r="AR14" s="549">
        <v>36</v>
      </c>
      <c r="AS14" s="549"/>
      <c r="AT14" s="549"/>
      <c r="AU14" s="549"/>
    </row>
    <row r="15" spans="1:47" x14ac:dyDescent="0.2">
      <c r="A15" s="38" t="s">
        <v>301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48"/>
      <c r="L15" s="510"/>
      <c r="M15" s="510"/>
      <c r="N15" s="548"/>
      <c r="O15" s="510"/>
      <c r="P15" s="510"/>
      <c r="Q15" s="548"/>
      <c r="R15" s="510"/>
      <c r="S15" s="510"/>
      <c r="T15" s="510"/>
      <c r="U15" s="510"/>
      <c r="V15" s="510"/>
      <c r="W15" s="510"/>
      <c r="X15" s="510"/>
      <c r="Y15" s="510"/>
      <c r="Z15" s="510"/>
      <c r="AA15" s="2"/>
      <c r="AB15" s="2"/>
      <c r="AC15" s="2">
        <v>484</v>
      </c>
      <c r="AD15" s="2">
        <v>443</v>
      </c>
      <c r="AE15" s="2">
        <v>443</v>
      </c>
      <c r="AF15" s="2">
        <v>407</v>
      </c>
      <c r="AG15" s="2">
        <v>389</v>
      </c>
      <c r="AH15" s="2">
        <v>428</v>
      </c>
      <c r="AI15" s="2">
        <v>367</v>
      </c>
      <c r="AJ15" s="2">
        <v>355</v>
      </c>
      <c r="AK15" s="2">
        <v>355</v>
      </c>
      <c r="AL15" s="2">
        <v>355</v>
      </c>
      <c r="AM15" s="2">
        <v>343</v>
      </c>
      <c r="AN15" s="2">
        <v>338</v>
      </c>
      <c r="AO15" s="549">
        <v>299</v>
      </c>
      <c r="AP15" s="549">
        <v>255</v>
      </c>
      <c r="AQ15" s="549">
        <v>219</v>
      </c>
      <c r="AR15" s="549">
        <v>173</v>
      </c>
      <c r="AS15" s="549"/>
      <c r="AT15" s="549"/>
      <c r="AU15" s="549"/>
    </row>
    <row r="16" spans="1:47" x14ac:dyDescent="0.2">
      <c r="A16" s="38" t="s">
        <v>280</v>
      </c>
      <c r="B16" s="510"/>
      <c r="C16" s="510"/>
      <c r="D16" s="510"/>
      <c r="E16" s="510"/>
      <c r="F16" s="510"/>
      <c r="G16" s="510"/>
      <c r="H16" s="510"/>
      <c r="I16" s="510"/>
      <c r="J16" s="510"/>
      <c r="K16" s="548"/>
      <c r="L16" s="510"/>
      <c r="M16" s="510"/>
      <c r="N16" s="548"/>
      <c r="O16" s="510"/>
      <c r="P16" s="510"/>
      <c r="Q16" s="548"/>
      <c r="R16" s="510"/>
      <c r="S16" s="510"/>
      <c r="T16" s="510"/>
      <c r="U16" s="510"/>
      <c r="V16" s="510"/>
      <c r="W16" s="510"/>
      <c r="X16" s="510"/>
      <c r="Y16" s="510"/>
      <c r="Z16" s="510"/>
      <c r="AA16" s="2"/>
      <c r="AB16" s="2"/>
      <c r="AC16" s="2"/>
      <c r="AD16" s="2"/>
      <c r="AE16" s="2">
        <v>97</v>
      </c>
      <c r="AF16" s="2">
        <v>91</v>
      </c>
      <c r="AG16" s="2">
        <v>87</v>
      </c>
      <c r="AH16" s="2">
        <v>80</v>
      </c>
      <c r="AI16" s="2">
        <v>80</v>
      </c>
      <c r="AJ16" s="2">
        <v>85</v>
      </c>
      <c r="AK16" s="2">
        <v>84</v>
      </c>
      <c r="AL16" s="2">
        <v>80</v>
      </c>
      <c r="AM16" s="2">
        <v>80</v>
      </c>
      <c r="AN16" s="2">
        <v>80</v>
      </c>
      <c r="AO16" s="2">
        <v>79</v>
      </c>
      <c r="AP16" s="2">
        <v>81</v>
      </c>
      <c r="AQ16" s="549">
        <v>59</v>
      </c>
      <c r="AR16" s="549">
        <v>47</v>
      </c>
      <c r="AS16" s="549"/>
      <c r="AT16" s="549"/>
      <c r="AU16" s="549"/>
    </row>
    <row r="17" spans="1:47" x14ac:dyDescent="0.2">
      <c r="A17" s="38" t="s">
        <v>281</v>
      </c>
      <c r="B17" s="510"/>
      <c r="C17" s="510"/>
      <c r="D17" s="510"/>
      <c r="E17" s="510"/>
      <c r="F17" s="510"/>
      <c r="G17" s="510"/>
      <c r="H17" s="510"/>
      <c r="I17" s="510"/>
      <c r="J17" s="510"/>
      <c r="K17" s="548"/>
      <c r="L17" s="510"/>
      <c r="M17" s="510"/>
      <c r="N17" s="548"/>
      <c r="O17" s="510"/>
      <c r="P17" s="510"/>
      <c r="Q17" s="548"/>
      <c r="R17" s="510"/>
      <c r="S17" s="510"/>
      <c r="T17" s="510"/>
      <c r="U17" s="510"/>
      <c r="V17" s="510"/>
      <c r="W17" s="510"/>
      <c r="X17" s="510"/>
      <c r="Y17" s="510"/>
      <c r="Z17" s="510"/>
      <c r="AA17" s="2"/>
      <c r="AB17" s="2"/>
      <c r="AC17" s="2"/>
      <c r="AD17" s="2"/>
      <c r="AE17" s="2"/>
      <c r="AF17" s="2">
        <v>512</v>
      </c>
      <c r="AG17" s="2">
        <v>471</v>
      </c>
      <c r="AH17" s="2">
        <v>521</v>
      </c>
      <c r="AI17" s="2">
        <v>441</v>
      </c>
      <c r="AJ17" s="2">
        <v>423</v>
      </c>
      <c r="AK17" s="2">
        <v>414</v>
      </c>
      <c r="AL17" s="2">
        <v>404</v>
      </c>
      <c r="AM17" s="2">
        <v>395</v>
      </c>
      <c r="AN17" s="2">
        <v>389</v>
      </c>
      <c r="AO17" s="2">
        <v>380</v>
      </c>
      <c r="AP17" s="2">
        <v>381</v>
      </c>
      <c r="AQ17" s="2">
        <v>369</v>
      </c>
      <c r="AR17" s="549">
        <v>301</v>
      </c>
      <c r="AS17" s="549"/>
      <c r="AT17" s="549"/>
      <c r="AU17" s="549"/>
    </row>
    <row r="18" spans="1:47" x14ac:dyDescent="0.2">
      <c r="A18" s="38" t="s">
        <v>340</v>
      </c>
      <c r="B18" s="510"/>
      <c r="C18" s="510"/>
      <c r="D18" s="510"/>
      <c r="E18" s="510"/>
      <c r="F18" s="510"/>
      <c r="G18" s="510"/>
      <c r="H18" s="510"/>
      <c r="I18" s="510"/>
      <c r="J18" s="510"/>
      <c r="K18" s="548"/>
      <c r="L18" s="510"/>
      <c r="M18" s="510"/>
      <c r="N18" s="548"/>
      <c r="O18" s="510"/>
      <c r="P18" s="510"/>
      <c r="Q18" s="548"/>
      <c r="R18" s="510"/>
      <c r="S18" s="510"/>
      <c r="T18" s="510"/>
      <c r="U18" s="510"/>
      <c r="V18" s="510"/>
      <c r="W18" s="510"/>
      <c r="X18" s="510"/>
      <c r="Y18" s="510"/>
      <c r="Z18" s="510"/>
      <c r="AA18" s="2"/>
      <c r="AB18" s="2"/>
      <c r="AC18" s="2"/>
      <c r="AD18" s="2"/>
      <c r="AE18" s="2"/>
      <c r="AF18" s="2"/>
      <c r="AG18" s="2"/>
      <c r="AH18" s="2">
        <v>97</v>
      </c>
      <c r="AI18" s="2">
        <v>86</v>
      </c>
      <c r="AJ18" s="2">
        <v>87</v>
      </c>
      <c r="AK18" s="2">
        <v>79</v>
      </c>
      <c r="AL18" s="2">
        <v>75</v>
      </c>
      <c r="AM18" s="2">
        <v>72</v>
      </c>
      <c r="AN18" s="2">
        <v>75</v>
      </c>
      <c r="AO18" s="2">
        <v>72</v>
      </c>
      <c r="AP18" s="2">
        <v>72</v>
      </c>
      <c r="AQ18" s="2">
        <v>66</v>
      </c>
      <c r="AR18" s="2">
        <v>66</v>
      </c>
      <c r="AS18" s="2"/>
      <c r="AT18" s="549"/>
      <c r="AU18" s="549"/>
    </row>
    <row r="19" spans="1:47" x14ac:dyDescent="0.2">
      <c r="A19" s="38" t="s">
        <v>341</v>
      </c>
      <c r="B19" s="510"/>
      <c r="C19" s="510"/>
      <c r="D19" s="510"/>
      <c r="E19" s="510"/>
      <c r="F19" s="510"/>
      <c r="G19" s="510"/>
      <c r="H19" s="510"/>
      <c r="I19" s="510"/>
      <c r="J19" s="510"/>
      <c r="K19" s="548"/>
      <c r="L19" s="510"/>
      <c r="M19" s="510"/>
      <c r="N19" s="548"/>
      <c r="O19" s="510"/>
      <c r="P19" s="510"/>
      <c r="Q19" s="548"/>
      <c r="R19" s="510"/>
      <c r="S19" s="510"/>
      <c r="T19" s="510"/>
      <c r="U19" s="510"/>
      <c r="V19" s="510"/>
      <c r="W19" s="510"/>
      <c r="X19" s="510"/>
      <c r="Y19" s="510"/>
      <c r="Z19" s="510"/>
      <c r="AA19" s="2"/>
      <c r="AB19" s="2"/>
      <c r="AC19" s="2"/>
      <c r="AD19" s="2"/>
      <c r="AE19" s="2"/>
      <c r="AF19" s="2"/>
      <c r="AG19" s="2"/>
      <c r="AH19" s="2"/>
      <c r="AI19" s="2">
        <v>598</v>
      </c>
      <c r="AJ19" s="2">
        <v>528</v>
      </c>
      <c r="AK19" s="2">
        <v>506</v>
      </c>
      <c r="AL19" s="2">
        <v>498</v>
      </c>
      <c r="AM19" s="2">
        <v>482</v>
      </c>
      <c r="AN19" s="2">
        <v>469</v>
      </c>
      <c r="AO19" s="2">
        <v>458</v>
      </c>
      <c r="AP19" s="2">
        <v>456</v>
      </c>
      <c r="AQ19" s="2">
        <v>443</v>
      </c>
      <c r="AR19" s="2">
        <v>430</v>
      </c>
      <c r="AS19" s="2"/>
      <c r="AT19" s="2"/>
      <c r="AU19" s="549"/>
    </row>
    <row r="20" spans="1:47" x14ac:dyDescent="0.2">
      <c r="A20" s="38" t="s">
        <v>354</v>
      </c>
      <c r="B20" s="510"/>
      <c r="C20" s="510"/>
      <c r="D20" s="510"/>
      <c r="E20" s="510"/>
      <c r="F20" s="510"/>
      <c r="G20" s="510"/>
      <c r="H20" s="510"/>
      <c r="I20" s="510"/>
      <c r="J20" s="510"/>
      <c r="K20" s="548"/>
      <c r="L20" s="510"/>
      <c r="M20" s="510"/>
      <c r="N20" s="548"/>
      <c r="O20" s="510"/>
      <c r="P20" s="510"/>
      <c r="Q20" s="548"/>
      <c r="R20" s="510"/>
      <c r="S20" s="510"/>
      <c r="T20" s="510"/>
      <c r="U20" s="510"/>
      <c r="V20" s="510"/>
      <c r="W20" s="510"/>
      <c r="X20" s="510"/>
      <c r="Y20" s="510"/>
      <c r="Z20" s="510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98</v>
      </c>
      <c r="AL20" s="2">
        <v>94</v>
      </c>
      <c r="AM20" s="2">
        <v>89</v>
      </c>
      <c r="AN20" s="2">
        <v>88</v>
      </c>
      <c r="AO20" s="2">
        <v>86</v>
      </c>
      <c r="AP20" s="2">
        <v>83</v>
      </c>
      <c r="AQ20" s="2">
        <v>76</v>
      </c>
      <c r="AR20" s="2">
        <v>75</v>
      </c>
      <c r="AS20" s="2"/>
      <c r="AT20" s="2"/>
      <c r="AU20" s="2"/>
    </row>
    <row r="21" spans="1:47" x14ac:dyDescent="0.2">
      <c r="A21" s="38" t="s">
        <v>355</v>
      </c>
      <c r="B21" s="510"/>
      <c r="C21" s="510"/>
      <c r="D21" s="510"/>
      <c r="E21" s="510"/>
      <c r="F21" s="510"/>
      <c r="G21" s="510"/>
      <c r="H21" s="510"/>
      <c r="I21" s="510"/>
      <c r="J21" s="510"/>
      <c r="K21" s="548"/>
      <c r="L21" s="510"/>
      <c r="M21" s="510"/>
      <c r="N21" s="548"/>
      <c r="O21" s="510"/>
      <c r="P21" s="510"/>
      <c r="Q21" s="548"/>
      <c r="R21" s="510"/>
      <c r="S21" s="510"/>
      <c r="T21" s="510"/>
      <c r="U21" s="510"/>
      <c r="V21" s="510"/>
      <c r="W21" s="510"/>
      <c r="X21" s="510"/>
      <c r="Y21" s="510"/>
      <c r="Z21" s="510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>
        <v>561</v>
      </c>
      <c r="AM21" s="2">
        <v>528</v>
      </c>
      <c r="AN21" s="2">
        <v>502</v>
      </c>
      <c r="AO21" s="2">
        <v>491</v>
      </c>
      <c r="AP21" s="2">
        <v>477</v>
      </c>
      <c r="AQ21" s="2">
        <v>460</v>
      </c>
      <c r="AR21" s="2">
        <v>444</v>
      </c>
      <c r="AS21" s="2"/>
      <c r="AT21" s="2"/>
      <c r="AU21" s="2"/>
    </row>
    <row r="22" spans="1:47" x14ac:dyDescent="0.2">
      <c r="A22" s="38" t="s">
        <v>376</v>
      </c>
      <c r="B22" s="510"/>
      <c r="C22" s="510"/>
      <c r="D22" s="510"/>
      <c r="E22" s="510"/>
      <c r="F22" s="510"/>
      <c r="G22" s="510"/>
      <c r="H22" s="510"/>
      <c r="I22" s="510"/>
      <c r="J22" s="510"/>
      <c r="K22" s="548"/>
      <c r="L22" s="510"/>
      <c r="M22" s="510"/>
      <c r="N22" s="548"/>
      <c r="O22" s="510"/>
      <c r="P22" s="510"/>
      <c r="Q22" s="548"/>
      <c r="R22" s="510"/>
      <c r="S22" s="510"/>
      <c r="T22" s="510"/>
      <c r="U22" s="510"/>
      <c r="V22" s="510"/>
      <c r="W22" s="510"/>
      <c r="X22" s="510"/>
      <c r="Y22" s="510"/>
      <c r="Z22" s="510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>
        <v>92</v>
      </c>
      <c r="AO22" s="2">
        <v>86</v>
      </c>
      <c r="AP22" s="2">
        <v>83</v>
      </c>
      <c r="AQ22" s="2">
        <v>82</v>
      </c>
      <c r="AR22" s="2">
        <v>79</v>
      </c>
      <c r="AS22" s="2"/>
      <c r="AT22" s="2"/>
      <c r="AU22" s="2"/>
    </row>
    <row r="23" spans="1:47" x14ac:dyDescent="0.2">
      <c r="A23" s="38" t="s">
        <v>377</v>
      </c>
      <c r="B23" s="510"/>
      <c r="C23" s="510"/>
      <c r="D23" s="510"/>
      <c r="E23" s="510"/>
      <c r="F23" s="510"/>
      <c r="G23" s="510"/>
      <c r="H23" s="510"/>
      <c r="I23" s="510"/>
      <c r="J23" s="510"/>
      <c r="K23" s="548"/>
      <c r="L23" s="510"/>
      <c r="M23" s="510"/>
      <c r="N23" s="548"/>
      <c r="O23" s="510"/>
      <c r="P23" s="510"/>
      <c r="Q23" s="548"/>
      <c r="R23" s="510"/>
      <c r="S23" s="510"/>
      <c r="T23" s="510"/>
      <c r="U23" s="510"/>
      <c r="V23" s="510"/>
      <c r="W23" s="510"/>
      <c r="X23" s="510"/>
      <c r="Y23" s="510"/>
      <c r="Z23" s="510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>
        <v>563</v>
      </c>
      <c r="AP23" s="2">
        <v>521</v>
      </c>
      <c r="AQ23" s="2">
        <v>478</v>
      </c>
      <c r="AR23" s="2">
        <v>461</v>
      </c>
      <c r="AS23" s="2"/>
      <c r="AT23" s="2"/>
      <c r="AU23" s="2"/>
    </row>
    <row r="24" spans="1:47" x14ac:dyDescent="0.2">
      <c r="A24" s="38" t="s">
        <v>394</v>
      </c>
      <c r="B24" s="510"/>
      <c r="C24" s="510"/>
      <c r="D24" s="510"/>
      <c r="E24" s="510"/>
      <c r="F24" s="510"/>
      <c r="G24" s="510"/>
      <c r="H24" s="510"/>
      <c r="I24" s="510"/>
      <c r="J24" s="510"/>
      <c r="K24" s="548"/>
      <c r="L24" s="510"/>
      <c r="M24" s="510"/>
      <c r="N24" s="548"/>
      <c r="O24" s="510"/>
      <c r="P24" s="510"/>
      <c r="Q24" s="548"/>
      <c r="R24" s="510"/>
      <c r="S24" s="510"/>
      <c r="T24" s="510"/>
      <c r="U24" s="510"/>
      <c r="V24" s="510"/>
      <c r="W24" s="510"/>
      <c r="X24" s="510"/>
      <c r="Y24" s="510"/>
      <c r="Z24" s="510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>
        <v>105</v>
      </c>
      <c r="AR24" s="2">
        <v>97</v>
      </c>
      <c r="AS24" s="2"/>
      <c r="AT24" s="2"/>
      <c r="AU24" s="2"/>
    </row>
    <row r="25" spans="1:47" x14ac:dyDescent="0.2">
      <c r="A25" s="38" t="s">
        <v>395</v>
      </c>
      <c r="B25" s="510"/>
      <c r="C25" s="510"/>
      <c r="D25" s="510"/>
      <c r="E25" s="510"/>
      <c r="F25" s="510"/>
      <c r="G25" s="510"/>
      <c r="H25" s="510"/>
      <c r="I25" s="510"/>
      <c r="J25" s="510"/>
      <c r="K25" s="548"/>
      <c r="L25" s="510"/>
      <c r="M25" s="510"/>
      <c r="N25" s="548"/>
      <c r="O25" s="510"/>
      <c r="P25" s="510"/>
      <c r="Q25" s="548"/>
      <c r="R25" s="510"/>
      <c r="S25" s="510"/>
      <c r="T25" s="510"/>
      <c r="U25" s="510"/>
      <c r="V25" s="510"/>
      <c r="W25" s="510"/>
      <c r="X25" s="510"/>
      <c r="Y25" s="510"/>
      <c r="Z25" s="510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>
        <v>607</v>
      </c>
      <c r="AS25" s="2"/>
      <c r="AT25" s="2"/>
      <c r="AU25" s="2"/>
    </row>
    <row r="26" spans="1:47" x14ac:dyDescent="0.2">
      <c r="A26" s="38" t="s">
        <v>477</v>
      </c>
      <c r="B26" s="510"/>
      <c r="C26" s="510"/>
      <c r="D26" s="510"/>
      <c r="E26" s="510"/>
      <c r="F26" s="510"/>
      <c r="G26" s="510"/>
      <c r="H26" s="510"/>
      <c r="I26" s="510"/>
      <c r="J26" s="510"/>
      <c r="K26" s="548"/>
      <c r="L26" s="510"/>
      <c r="M26" s="510"/>
      <c r="N26" s="548"/>
      <c r="O26" s="510"/>
      <c r="P26" s="510"/>
      <c r="Q26" s="548"/>
      <c r="R26" s="510"/>
      <c r="S26" s="510"/>
      <c r="T26" s="510"/>
      <c r="U26" s="510"/>
      <c r="V26" s="510"/>
      <c r="W26" s="510"/>
      <c r="X26" s="510"/>
      <c r="Y26" s="510"/>
      <c r="Z26" s="510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">
      <c r="A27" s="38" t="s">
        <v>478</v>
      </c>
      <c r="B27" s="510"/>
      <c r="C27" s="510"/>
      <c r="D27" s="510"/>
      <c r="E27" s="510"/>
      <c r="F27" s="510"/>
      <c r="G27" s="510"/>
      <c r="H27" s="510"/>
      <c r="I27" s="510"/>
      <c r="J27" s="510"/>
      <c r="K27" s="548"/>
      <c r="L27" s="510"/>
      <c r="M27" s="510"/>
      <c r="N27" s="548"/>
      <c r="O27" s="510"/>
      <c r="P27" s="510"/>
      <c r="Q27" s="548"/>
      <c r="R27" s="510"/>
      <c r="S27" s="510"/>
      <c r="T27" s="510"/>
      <c r="U27" s="510"/>
      <c r="V27" s="510"/>
      <c r="W27" s="510"/>
      <c r="X27" s="510"/>
      <c r="Y27" s="510"/>
      <c r="Z27" s="510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">
      <c r="A28" s="586" t="s">
        <v>4</v>
      </c>
      <c r="B28" s="511">
        <f>SUM(B5:B11)</f>
        <v>203</v>
      </c>
      <c r="C28" s="511">
        <f>SUM(C5:C11)</f>
        <v>182</v>
      </c>
      <c r="D28" s="511">
        <f>SUM(D5:D11)</f>
        <v>168</v>
      </c>
      <c r="E28" s="511">
        <f>SUM(E5:E11)</f>
        <v>263</v>
      </c>
      <c r="F28" s="511">
        <f>SUM(F5:F11)</f>
        <v>237</v>
      </c>
      <c r="G28" s="511">
        <f>SUM(G5:G11)</f>
        <v>229</v>
      </c>
      <c r="H28" s="511">
        <f>SUM(H5:H11)</f>
        <v>544</v>
      </c>
      <c r="I28" s="511">
        <f>SUM(I5:I11)</f>
        <v>508</v>
      </c>
      <c r="J28" s="511">
        <f>SUM(J5:J11)</f>
        <v>479</v>
      </c>
      <c r="K28" s="511">
        <f>SUM(K5:K11)</f>
        <v>825</v>
      </c>
      <c r="L28" s="511">
        <f>SUM(L5:L11)</f>
        <v>772</v>
      </c>
      <c r="M28" s="511">
        <f>SUM(M5:M11)</f>
        <v>737</v>
      </c>
      <c r="N28" s="511">
        <f>SUM(N5:N11)</f>
        <v>970</v>
      </c>
      <c r="O28" s="511">
        <f>SUM(O5:O11)</f>
        <v>850</v>
      </c>
      <c r="P28" s="511">
        <f>SUM(P5:P11)</f>
        <v>827</v>
      </c>
      <c r="Q28" s="511">
        <f>SUM(Q5:Q11)</f>
        <v>1113</v>
      </c>
      <c r="R28" s="511">
        <f>SUM(R5:R11)</f>
        <v>1018</v>
      </c>
      <c r="S28" s="511">
        <f>SUM(S5:S11)</f>
        <v>976</v>
      </c>
      <c r="T28" s="511">
        <f>SUM(T5:T11)</f>
        <v>1226</v>
      </c>
      <c r="U28" s="511">
        <f>SUM(U5:U11)</f>
        <v>1085</v>
      </c>
      <c r="V28" s="511">
        <f>SUM(V5:V11)</f>
        <v>1069</v>
      </c>
      <c r="W28" s="511">
        <f>SUM(W5:W12)</f>
        <v>1333</v>
      </c>
      <c r="X28" s="511">
        <f>SUM(X5:X12)</f>
        <v>1242</v>
      </c>
      <c r="Y28" s="511">
        <f>SUM(Y5:Y12)</f>
        <v>1171</v>
      </c>
      <c r="Z28" s="511">
        <f>SUM(Z5:Z13)</f>
        <v>1466</v>
      </c>
      <c r="AA28" s="511">
        <f>SUM(AA5:AA13)</f>
        <v>1372</v>
      </c>
      <c r="AB28" s="511">
        <f>SUM(AB5:AB14)</f>
        <v>1397</v>
      </c>
      <c r="AC28" s="511">
        <f>SUM(AC5:AC15)</f>
        <v>1789</v>
      </c>
      <c r="AD28" s="511">
        <f>SUM(AD5:AD15)</f>
        <v>1659</v>
      </c>
      <c r="AE28" s="511">
        <f>SUM(AE5:AE18)</f>
        <v>1752</v>
      </c>
      <c r="AF28" s="511">
        <f>SUM(AF5:AF27)</f>
        <v>1993</v>
      </c>
      <c r="AG28" s="511">
        <f>SUM(AG5:AG17)</f>
        <v>1926</v>
      </c>
      <c r="AH28" s="511">
        <f>SUM(AH5:AH18)</f>
        <v>2169</v>
      </c>
      <c r="AI28" s="511">
        <f t="shared" ref="AI28:AR28" si="0">SUM(AI5:AI27)</f>
        <v>2401</v>
      </c>
      <c r="AJ28" s="511">
        <f t="shared" si="0"/>
        <v>2232</v>
      </c>
      <c r="AK28" s="511">
        <f t="shared" si="0"/>
        <v>2241</v>
      </c>
      <c r="AL28" s="511">
        <f t="shared" si="0"/>
        <v>2679</v>
      </c>
      <c r="AM28" s="511">
        <f t="shared" si="0"/>
        <v>2495</v>
      </c>
      <c r="AN28" s="511">
        <f t="shared" si="0"/>
        <v>2488</v>
      </c>
      <c r="AO28" s="511">
        <f t="shared" si="0"/>
        <v>2908</v>
      </c>
      <c r="AP28" s="511">
        <f t="shared" si="0"/>
        <v>2745</v>
      </c>
      <c r="AQ28" s="511">
        <f t="shared" si="0"/>
        <v>2660</v>
      </c>
      <c r="AR28" s="511">
        <f t="shared" si="0"/>
        <v>2984</v>
      </c>
      <c r="AS28" s="511">
        <f t="shared" ref="AS28" si="1">SUM(AS5:AS27)</f>
        <v>0</v>
      </c>
      <c r="AT28" s="511">
        <f t="shared" ref="AT28:AU28" si="2">SUM(AT5:AT27)</f>
        <v>0</v>
      </c>
      <c r="AU28" s="511">
        <f t="shared" si="2"/>
        <v>0</v>
      </c>
    </row>
    <row r="29" spans="1:47" x14ac:dyDescent="0.2">
      <c r="B29" s="1" t="s">
        <v>176</v>
      </c>
      <c r="C29" s="14"/>
      <c r="D29" s="14"/>
      <c r="E29" s="14"/>
      <c r="F29" s="14"/>
      <c r="G29" s="14"/>
      <c r="H29" s="14"/>
      <c r="I29" s="14"/>
      <c r="J29" s="43"/>
      <c r="K29" s="43"/>
      <c r="L29" s="43"/>
      <c r="M29" s="43"/>
      <c r="N29" s="43"/>
      <c r="Z29" s="335"/>
    </row>
    <row r="30" spans="1:47" s="336" customFormat="1" x14ac:dyDescent="0.2">
      <c r="A30" s="721" t="s">
        <v>176</v>
      </c>
      <c r="B30" s="413" t="s">
        <v>302</v>
      </c>
      <c r="C30" s="414"/>
      <c r="D30" s="414"/>
      <c r="E30" s="414"/>
      <c r="F30" s="414"/>
      <c r="G30" s="414"/>
      <c r="H30" s="414"/>
      <c r="I30" s="414"/>
      <c r="J30" s="415"/>
      <c r="K30" s="415"/>
      <c r="L30" s="415"/>
      <c r="M30" s="415"/>
      <c r="N30" s="337"/>
      <c r="O30" s="337"/>
      <c r="P30" s="337"/>
      <c r="Q30" s="337"/>
      <c r="Z30" s="338"/>
    </row>
    <row r="31" spans="1:47" s="336" customFormat="1" x14ac:dyDescent="0.2">
      <c r="B31" s="411" t="s">
        <v>303</v>
      </c>
      <c r="C31" s="14"/>
      <c r="D31" s="14"/>
      <c r="E31" s="14"/>
      <c r="F31" s="14"/>
      <c r="G31" s="14"/>
      <c r="H31" s="14"/>
      <c r="I31" s="14"/>
      <c r="J31" s="43"/>
      <c r="K31" s="43"/>
      <c r="L31" s="43"/>
      <c r="M31" s="43"/>
      <c r="Z31" s="338"/>
    </row>
  </sheetData>
  <printOptions horizontalCentered="1"/>
  <pageMargins left="0.59055118110236227" right="0.59055118110236227" top="0.78740157480314965" bottom="0.78740157480314965" header="0.19685039370078741" footer="0.19685039370078741"/>
  <pageSetup scale="97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W62"/>
  <sheetViews>
    <sheetView zoomScale="91" zoomScaleNormal="91" workbookViewId="0">
      <pane xSplit="1" topLeftCell="B1" activePane="topRight" state="frozen"/>
      <selection activeCell="B26" sqref="B26"/>
      <selection pane="topRight" activeCell="A3" sqref="A3"/>
    </sheetView>
  </sheetViews>
  <sheetFormatPr baseColWidth="10" defaultColWidth="11.42578125" defaultRowHeight="12.75" x14ac:dyDescent="0.2"/>
  <cols>
    <col min="1" max="1" width="36.42578125" style="1" customWidth="1"/>
    <col min="2" max="49" width="7.5703125" style="1" customWidth="1"/>
    <col min="50" max="16384" width="11.42578125" style="1"/>
  </cols>
  <sheetData>
    <row r="1" spans="1:49" x14ac:dyDescent="0.2">
      <c r="A1" s="66" t="s">
        <v>445</v>
      </c>
      <c r="B1" s="3"/>
      <c r="C1" s="3"/>
      <c r="D1" s="3"/>
    </row>
    <row r="2" spans="1:49" ht="33.75" x14ac:dyDescent="0.5">
      <c r="A2" s="412" t="s">
        <v>361</v>
      </c>
    </row>
    <row r="3" spans="1:49" x14ac:dyDescent="0.2">
      <c r="A3" s="3" t="s">
        <v>304</v>
      </c>
      <c r="B3" s="4"/>
      <c r="C3" s="4"/>
      <c r="D3" s="4"/>
    </row>
    <row r="4" spans="1:49" hidden="1" x14ac:dyDescent="0.2">
      <c r="A4" s="664" t="s">
        <v>13</v>
      </c>
      <c r="B4" s="648" t="s">
        <v>305</v>
      </c>
      <c r="C4" s="648"/>
      <c r="D4" s="648" t="s">
        <v>306</v>
      </c>
      <c r="E4" s="648"/>
      <c r="F4" s="648" t="s">
        <v>307</v>
      </c>
      <c r="G4" s="648"/>
      <c r="H4" s="648" t="s">
        <v>308</v>
      </c>
      <c r="I4" s="648"/>
      <c r="J4" s="648" t="s">
        <v>309</v>
      </c>
      <c r="K4" s="648"/>
      <c r="L4" s="648" t="s">
        <v>310</v>
      </c>
      <c r="M4" s="648"/>
      <c r="N4" s="648" t="s">
        <v>311</v>
      </c>
      <c r="O4" s="648"/>
      <c r="P4" s="648" t="s">
        <v>312</v>
      </c>
      <c r="Q4" s="648"/>
      <c r="R4" s="648" t="s">
        <v>313</v>
      </c>
      <c r="S4" s="648"/>
      <c r="T4" s="648" t="s">
        <v>314</v>
      </c>
      <c r="U4" s="648"/>
      <c r="V4" s="648" t="s">
        <v>315</v>
      </c>
      <c r="W4" s="648"/>
      <c r="X4" s="648" t="s">
        <v>316</v>
      </c>
      <c r="Y4" s="648"/>
      <c r="Z4" s="648" t="s">
        <v>317</v>
      </c>
      <c r="AA4" s="648"/>
      <c r="AB4" s="648" t="s">
        <v>368</v>
      </c>
      <c r="AC4" s="648"/>
      <c r="AD4" s="648" t="s">
        <v>348</v>
      </c>
      <c r="AE4" s="648"/>
      <c r="AF4" s="648" t="s">
        <v>369</v>
      </c>
      <c r="AG4" s="648"/>
      <c r="AH4" s="648" t="s">
        <v>370</v>
      </c>
      <c r="AI4" s="648"/>
      <c r="AJ4" s="648" t="s">
        <v>388</v>
      </c>
      <c r="AK4" s="648"/>
      <c r="AL4" s="648" t="s">
        <v>389</v>
      </c>
      <c r="AM4" s="648"/>
      <c r="AN4" s="648" t="s">
        <v>405</v>
      </c>
      <c r="AO4" s="648"/>
      <c r="AP4" s="648" t="s">
        <v>406</v>
      </c>
      <c r="AQ4" s="648"/>
      <c r="AR4" s="648" t="s">
        <v>486</v>
      </c>
      <c r="AS4" s="648"/>
      <c r="AT4" s="659" t="s">
        <v>487</v>
      </c>
      <c r="AU4" s="659"/>
      <c r="AV4" s="648" t="s">
        <v>4</v>
      </c>
      <c r="AW4" s="648"/>
    </row>
    <row r="5" spans="1:49" ht="25.5" hidden="1" x14ac:dyDescent="0.2">
      <c r="A5" s="664"/>
      <c r="B5" s="585" t="s">
        <v>14</v>
      </c>
      <c r="C5" s="585" t="s">
        <v>15</v>
      </c>
      <c r="D5" s="585" t="s">
        <v>14</v>
      </c>
      <c r="E5" s="585" t="s">
        <v>15</v>
      </c>
      <c r="F5" s="585" t="s">
        <v>14</v>
      </c>
      <c r="G5" s="585" t="s">
        <v>15</v>
      </c>
      <c r="H5" s="585" t="s">
        <v>14</v>
      </c>
      <c r="I5" s="585" t="s">
        <v>15</v>
      </c>
      <c r="J5" s="585" t="s">
        <v>14</v>
      </c>
      <c r="K5" s="585" t="s">
        <v>15</v>
      </c>
      <c r="L5" s="585" t="s">
        <v>14</v>
      </c>
      <c r="M5" s="585" t="s">
        <v>15</v>
      </c>
      <c r="N5" s="585" t="s">
        <v>14</v>
      </c>
      <c r="O5" s="585" t="s">
        <v>15</v>
      </c>
      <c r="P5" s="585" t="s">
        <v>14</v>
      </c>
      <c r="Q5" s="585" t="s">
        <v>15</v>
      </c>
      <c r="R5" s="585" t="s">
        <v>14</v>
      </c>
      <c r="S5" s="585" t="s">
        <v>15</v>
      </c>
      <c r="T5" s="585" t="s">
        <v>14</v>
      </c>
      <c r="U5" s="585" t="s">
        <v>15</v>
      </c>
      <c r="V5" s="585" t="s">
        <v>14</v>
      </c>
      <c r="W5" s="585" t="s">
        <v>15</v>
      </c>
      <c r="X5" s="585" t="s">
        <v>14</v>
      </c>
      <c r="Y5" s="585" t="s">
        <v>15</v>
      </c>
      <c r="Z5" s="585" t="s">
        <v>14</v>
      </c>
      <c r="AA5" s="585" t="s">
        <v>15</v>
      </c>
      <c r="AB5" s="585" t="s">
        <v>14</v>
      </c>
      <c r="AC5" s="585" t="s">
        <v>15</v>
      </c>
      <c r="AD5" s="585" t="s">
        <v>14</v>
      </c>
      <c r="AE5" s="585" t="s">
        <v>15</v>
      </c>
      <c r="AF5" s="585" t="s">
        <v>14</v>
      </c>
      <c r="AG5" s="585" t="s">
        <v>15</v>
      </c>
      <c r="AH5" s="585" t="s">
        <v>14</v>
      </c>
      <c r="AI5" s="585" t="s">
        <v>15</v>
      </c>
      <c r="AJ5" s="585" t="s">
        <v>14</v>
      </c>
      <c r="AK5" s="585" t="s">
        <v>15</v>
      </c>
      <c r="AL5" s="585" t="s">
        <v>14</v>
      </c>
      <c r="AM5" s="585" t="s">
        <v>15</v>
      </c>
      <c r="AN5" s="585" t="s">
        <v>14</v>
      </c>
      <c r="AO5" s="585" t="s">
        <v>15</v>
      </c>
      <c r="AP5" s="585" t="s">
        <v>14</v>
      </c>
      <c r="AQ5" s="585" t="s">
        <v>15</v>
      </c>
      <c r="AR5" s="585" t="s">
        <v>14</v>
      </c>
      <c r="AS5" s="585" t="s">
        <v>15</v>
      </c>
      <c r="AT5" s="564" t="s">
        <v>14</v>
      </c>
      <c r="AU5" s="564" t="s">
        <v>15</v>
      </c>
      <c r="AV5" s="585" t="s">
        <v>14</v>
      </c>
      <c r="AW5" s="585" t="s">
        <v>15</v>
      </c>
    </row>
    <row r="6" spans="1:49" hidden="1" x14ac:dyDescent="0.2">
      <c r="A6" s="65" t="s">
        <v>55</v>
      </c>
      <c r="B6" s="555">
        <f>B27+B46</f>
        <v>0</v>
      </c>
      <c r="C6" s="555">
        <f>C27+C46</f>
        <v>0</v>
      </c>
      <c r="D6" s="555">
        <f>D27+D46</f>
        <v>0</v>
      </c>
      <c r="E6" s="555">
        <f>E27+E46</f>
        <v>1</v>
      </c>
      <c r="F6" s="555">
        <f>F27+F46</f>
        <v>1</v>
      </c>
      <c r="G6" s="555">
        <f t="shared" ref="G6:AW14" si="0">G27+G46</f>
        <v>19</v>
      </c>
      <c r="H6" s="555">
        <f t="shared" si="0"/>
        <v>1</v>
      </c>
      <c r="I6" s="555">
        <f t="shared" si="0"/>
        <v>21</v>
      </c>
      <c r="J6" s="555">
        <f t="shared" si="0"/>
        <v>0</v>
      </c>
      <c r="K6" s="555">
        <f t="shared" si="0"/>
        <v>14</v>
      </c>
      <c r="L6" s="555">
        <f t="shared" si="0"/>
        <v>8</v>
      </c>
      <c r="M6" s="555">
        <f t="shared" si="0"/>
        <v>4</v>
      </c>
      <c r="N6" s="555">
        <f t="shared" si="0"/>
        <v>5</v>
      </c>
      <c r="O6" s="555">
        <f t="shared" si="0"/>
        <v>12</v>
      </c>
      <c r="P6" s="555">
        <f t="shared" si="0"/>
        <v>16</v>
      </c>
      <c r="Q6" s="555">
        <f t="shared" si="0"/>
        <v>14</v>
      </c>
      <c r="R6" s="555">
        <f t="shared" si="0"/>
        <v>8</v>
      </c>
      <c r="S6" s="555">
        <f t="shared" si="0"/>
        <v>5</v>
      </c>
      <c r="T6" s="555">
        <f t="shared" si="0"/>
        <v>0</v>
      </c>
      <c r="U6" s="555">
        <f t="shared" si="0"/>
        <v>0</v>
      </c>
      <c r="V6" s="555">
        <f t="shared" si="0"/>
        <v>14</v>
      </c>
      <c r="W6" s="555">
        <f t="shared" si="0"/>
        <v>4</v>
      </c>
      <c r="X6" s="555">
        <f t="shared" si="0"/>
        <v>0</v>
      </c>
      <c r="Y6" s="555">
        <f t="shared" si="0"/>
        <v>1</v>
      </c>
      <c r="Z6" s="555">
        <f t="shared" si="0"/>
        <v>8</v>
      </c>
      <c r="AA6" s="555">
        <f t="shared" si="0"/>
        <v>8</v>
      </c>
      <c r="AB6" s="555">
        <f t="shared" si="0"/>
        <v>0</v>
      </c>
      <c r="AC6" s="555">
        <f t="shared" si="0"/>
        <v>1</v>
      </c>
      <c r="AD6" s="555">
        <f t="shared" si="0"/>
        <v>8</v>
      </c>
      <c r="AE6" s="555">
        <f t="shared" si="0"/>
        <v>10</v>
      </c>
      <c r="AF6" s="555">
        <f t="shared" si="0"/>
        <v>0</v>
      </c>
      <c r="AG6" s="555">
        <f t="shared" si="0"/>
        <v>0</v>
      </c>
      <c r="AH6" s="555">
        <f t="shared" si="0"/>
        <v>6</v>
      </c>
      <c r="AI6" s="555">
        <f t="shared" si="0"/>
        <v>5</v>
      </c>
      <c r="AJ6" s="555">
        <f t="shared" si="0"/>
        <v>0</v>
      </c>
      <c r="AK6" s="555">
        <f t="shared" si="0"/>
        <v>0</v>
      </c>
      <c r="AL6" s="555">
        <f t="shared" si="0"/>
        <v>8</v>
      </c>
      <c r="AM6" s="555">
        <f t="shared" si="0"/>
        <v>8</v>
      </c>
      <c r="AN6" s="555">
        <f t="shared" si="0"/>
        <v>1</v>
      </c>
      <c r="AO6" s="555">
        <f t="shared" si="0"/>
        <v>0</v>
      </c>
      <c r="AP6" s="555">
        <f t="shared" si="0"/>
        <v>0</v>
      </c>
      <c r="AQ6" s="555">
        <f t="shared" si="0"/>
        <v>0</v>
      </c>
      <c r="AR6" s="555">
        <f t="shared" ref="AR6:AU13" si="1">AR27+AR46</f>
        <v>0</v>
      </c>
      <c r="AS6" s="555">
        <f t="shared" si="1"/>
        <v>0</v>
      </c>
      <c r="AT6" s="555">
        <f t="shared" si="1"/>
        <v>0</v>
      </c>
      <c r="AU6" s="555">
        <f t="shared" si="1"/>
        <v>0</v>
      </c>
      <c r="AV6" s="555">
        <f>AV27+AV46</f>
        <v>84</v>
      </c>
      <c r="AW6" s="555">
        <f t="shared" si="0"/>
        <v>127</v>
      </c>
    </row>
    <row r="7" spans="1:49" hidden="1" x14ac:dyDescent="0.2">
      <c r="A7" s="65" t="s">
        <v>56</v>
      </c>
      <c r="B7" s="555">
        <f t="shared" ref="B7:Q20" si="2">B28+B47</f>
        <v>0</v>
      </c>
      <c r="C7" s="555">
        <f t="shared" si="2"/>
        <v>20</v>
      </c>
      <c r="D7" s="555">
        <f t="shared" si="2"/>
        <v>0</v>
      </c>
      <c r="E7" s="555">
        <f t="shared" si="2"/>
        <v>14</v>
      </c>
      <c r="F7" s="555">
        <f t="shared" si="2"/>
        <v>0</v>
      </c>
      <c r="G7" s="555">
        <f t="shared" si="2"/>
        <v>24</v>
      </c>
      <c r="H7" s="555">
        <f t="shared" si="2"/>
        <v>0</v>
      </c>
      <c r="I7" s="555">
        <f t="shared" si="2"/>
        <v>30</v>
      </c>
      <c r="J7" s="555">
        <f t="shared" si="2"/>
        <v>0</v>
      </c>
      <c r="K7" s="555">
        <f t="shared" si="2"/>
        <v>17</v>
      </c>
      <c r="L7" s="555">
        <f t="shared" si="2"/>
        <v>11</v>
      </c>
      <c r="M7" s="555">
        <f t="shared" si="2"/>
        <v>7</v>
      </c>
      <c r="N7" s="555">
        <f t="shared" si="2"/>
        <v>10</v>
      </c>
      <c r="O7" s="555">
        <f t="shared" si="2"/>
        <v>9</v>
      </c>
      <c r="P7" s="555">
        <f t="shared" si="2"/>
        <v>9</v>
      </c>
      <c r="Q7" s="555">
        <f t="shared" si="2"/>
        <v>9</v>
      </c>
      <c r="R7" s="555">
        <f t="shared" si="0"/>
        <v>11</v>
      </c>
      <c r="S7" s="555">
        <f t="shared" si="0"/>
        <v>10</v>
      </c>
      <c r="T7" s="555">
        <f t="shared" si="0"/>
        <v>0</v>
      </c>
      <c r="U7" s="555">
        <f t="shared" si="0"/>
        <v>0</v>
      </c>
      <c r="V7" s="555">
        <f t="shared" si="0"/>
        <v>9</v>
      </c>
      <c r="W7" s="555">
        <f t="shared" si="0"/>
        <v>12</v>
      </c>
      <c r="X7" s="555">
        <f t="shared" si="0"/>
        <v>0</v>
      </c>
      <c r="Y7" s="555">
        <f t="shared" si="0"/>
        <v>0</v>
      </c>
      <c r="Z7" s="555">
        <f t="shared" si="0"/>
        <v>6</v>
      </c>
      <c r="AA7" s="555">
        <f t="shared" si="0"/>
        <v>10</v>
      </c>
      <c r="AB7" s="555">
        <f t="shared" si="0"/>
        <v>0</v>
      </c>
      <c r="AC7" s="555">
        <f t="shared" si="0"/>
        <v>0</v>
      </c>
      <c r="AD7" s="555">
        <f t="shared" si="0"/>
        <v>18</v>
      </c>
      <c r="AE7" s="555">
        <f t="shared" si="0"/>
        <v>10</v>
      </c>
      <c r="AF7" s="555">
        <f t="shared" si="0"/>
        <v>0</v>
      </c>
      <c r="AG7" s="555">
        <f t="shared" si="0"/>
        <v>0</v>
      </c>
      <c r="AH7" s="555">
        <f t="shared" si="0"/>
        <v>12</v>
      </c>
      <c r="AI7" s="555">
        <f t="shared" si="0"/>
        <v>7</v>
      </c>
      <c r="AJ7" s="555">
        <f t="shared" si="0"/>
        <v>0</v>
      </c>
      <c r="AK7" s="555">
        <f t="shared" si="0"/>
        <v>0</v>
      </c>
      <c r="AL7" s="555">
        <f t="shared" si="0"/>
        <v>15</v>
      </c>
      <c r="AM7" s="555">
        <f t="shared" si="0"/>
        <v>1</v>
      </c>
      <c r="AN7" s="555">
        <f t="shared" si="0"/>
        <v>0</v>
      </c>
      <c r="AO7" s="555">
        <f t="shared" si="0"/>
        <v>0</v>
      </c>
      <c r="AP7" s="555">
        <f t="shared" si="0"/>
        <v>0</v>
      </c>
      <c r="AQ7" s="555">
        <f t="shared" si="0"/>
        <v>0</v>
      </c>
      <c r="AR7" s="555">
        <f t="shared" si="1"/>
        <v>0</v>
      </c>
      <c r="AS7" s="555">
        <f t="shared" si="1"/>
        <v>0</v>
      </c>
      <c r="AT7" s="555">
        <f t="shared" si="1"/>
        <v>0</v>
      </c>
      <c r="AU7" s="555">
        <f t="shared" si="1"/>
        <v>0</v>
      </c>
      <c r="AV7" s="555">
        <f t="shared" si="0"/>
        <v>101</v>
      </c>
      <c r="AW7" s="555">
        <f t="shared" si="0"/>
        <v>180</v>
      </c>
    </row>
    <row r="8" spans="1:49" hidden="1" x14ac:dyDescent="0.2">
      <c r="A8" s="65" t="s">
        <v>57</v>
      </c>
      <c r="B8" s="555">
        <f t="shared" si="2"/>
        <v>0</v>
      </c>
      <c r="C8" s="555">
        <f t="shared" si="2"/>
        <v>0</v>
      </c>
      <c r="D8" s="555">
        <f t="shared" si="2"/>
        <v>0</v>
      </c>
      <c r="E8" s="555">
        <f t="shared" si="2"/>
        <v>0</v>
      </c>
      <c r="F8" s="555">
        <f t="shared" si="2"/>
        <v>1</v>
      </c>
      <c r="G8" s="555">
        <f t="shared" si="2"/>
        <v>19</v>
      </c>
      <c r="H8" s="555">
        <f t="shared" si="2"/>
        <v>1</v>
      </c>
      <c r="I8" s="555">
        <f t="shared" si="2"/>
        <v>19</v>
      </c>
      <c r="J8" s="555">
        <f t="shared" si="2"/>
        <v>0</v>
      </c>
      <c r="K8" s="555">
        <f t="shared" si="2"/>
        <v>30</v>
      </c>
      <c r="L8" s="555">
        <f t="shared" si="2"/>
        <v>4</v>
      </c>
      <c r="M8" s="555">
        <f t="shared" si="2"/>
        <v>20</v>
      </c>
      <c r="N8" s="555">
        <f t="shared" si="2"/>
        <v>8</v>
      </c>
      <c r="O8" s="555">
        <f t="shared" si="2"/>
        <v>11</v>
      </c>
      <c r="P8" s="555">
        <f t="shared" si="2"/>
        <v>11</v>
      </c>
      <c r="Q8" s="555">
        <f t="shared" si="2"/>
        <v>14</v>
      </c>
      <c r="R8" s="555">
        <f t="shared" si="0"/>
        <v>13</v>
      </c>
      <c r="S8" s="555">
        <f t="shared" si="0"/>
        <v>12</v>
      </c>
      <c r="T8" s="555">
        <f t="shared" si="0"/>
        <v>0</v>
      </c>
      <c r="U8" s="555">
        <f t="shared" si="0"/>
        <v>0</v>
      </c>
      <c r="V8" s="555">
        <f t="shared" si="0"/>
        <v>6</v>
      </c>
      <c r="W8" s="555">
        <f t="shared" si="0"/>
        <v>8</v>
      </c>
      <c r="X8" s="555">
        <f t="shared" si="0"/>
        <v>0</v>
      </c>
      <c r="Y8" s="555">
        <f t="shared" si="0"/>
        <v>0</v>
      </c>
      <c r="Z8" s="555">
        <f t="shared" si="0"/>
        <v>5</v>
      </c>
      <c r="AA8" s="555">
        <f t="shared" si="0"/>
        <v>12</v>
      </c>
      <c r="AB8" s="555">
        <f t="shared" si="0"/>
        <v>0</v>
      </c>
      <c r="AC8" s="555">
        <f t="shared" si="0"/>
        <v>0</v>
      </c>
      <c r="AD8" s="555">
        <f t="shared" si="0"/>
        <v>7</v>
      </c>
      <c r="AE8" s="555">
        <f t="shared" si="0"/>
        <v>5</v>
      </c>
      <c r="AF8" s="555">
        <f t="shared" si="0"/>
        <v>0</v>
      </c>
      <c r="AG8" s="555">
        <f t="shared" si="0"/>
        <v>0</v>
      </c>
      <c r="AH8" s="555">
        <f t="shared" si="0"/>
        <v>11</v>
      </c>
      <c r="AI8" s="555">
        <f t="shared" si="0"/>
        <v>3</v>
      </c>
      <c r="AJ8" s="555">
        <f t="shared" si="0"/>
        <v>0</v>
      </c>
      <c r="AK8" s="555">
        <f t="shared" si="0"/>
        <v>0</v>
      </c>
      <c r="AL8" s="555">
        <f t="shared" si="0"/>
        <v>6</v>
      </c>
      <c r="AM8" s="555">
        <f t="shared" si="0"/>
        <v>1</v>
      </c>
      <c r="AN8" s="555">
        <f t="shared" si="0"/>
        <v>0</v>
      </c>
      <c r="AO8" s="555">
        <f t="shared" si="0"/>
        <v>0</v>
      </c>
      <c r="AP8" s="555">
        <f t="shared" si="0"/>
        <v>0</v>
      </c>
      <c r="AQ8" s="555">
        <f t="shared" si="0"/>
        <v>0</v>
      </c>
      <c r="AR8" s="555">
        <f t="shared" si="1"/>
        <v>0</v>
      </c>
      <c r="AS8" s="555">
        <f t="shared" si="1"/>
        <v>0</v>
      </c>
      <c r="AT8" s="555">
        <f t="shared" si="1"/>
        <v>0</v>
      </c>
      <c r="AU8" s="555">
        <f t="shared" si="1"/>
        <v>0</v>
      </c>
      <c r="AV8" s="555">
        <f t="shared" si="0"/>
        <v>73</v>
      </c>
      <c r="AW8" s="555">
        <f t="shared" si="0"/>
        <v>154</v>
      </c>
    </row>
    <row r="9" spans="1:49" hidden="1" x14ac:dyDescent="0.2">
      <c r="A9" s="585" t="s">
        <v>183</v>
      </c>
      <c r="B9" s="585">
        <f t="shared" si="2"/>
        <v>0</v>
      </c>
      <c r="C9" s="585">
        <f t="shared" si="2"/>
        <v>20</v>
      </c>
      <c r="D9" s="585">
        <f t="shared" si="2"/>
        <v>0</v>
      </c>
      <c r="E9" s="585">
        <f t="shared" si="2"/>
        <v>15</v>
      </c>
      <c r="F9" s="585">
        <f t="shared" si="2"/>
        <v>2</v>
      </c>
      <c r="G9" s="585">
        <f t="shared" si="2"/>
        <v>62</v>
      </c>
      <c r="H9" s="585">
        <f t="shared" si="2"/>
        <v>2</v>
      </c>
      <c r="I9" s="585">
        <f t="shared" si="2"/>
        <v>70</v>
      </c>
      <c r="J9" s="585">
        <f t="shared" si="2"/>
        <v>0</v>
      </c>
      <c r="K9" s="585">
        <f t="shared" si="2"/>
        <v>61</v>
      </c>
      <c r="L9" s="585">
        <f t="shared" si="2"/>
        <v>23</v>
      </c>
      <c r="M9" s="585">
        <f t="shared" si="2"/>
        <v>31</v>
      </c>
      <c r="N9" s="585">
        <f t="shared" si="2"/>
        <v>23</v>
      </c>
      <c r="O9" s="585">
        <f t="shared" si="2"/>
        <v>32</v>
      </c>
      <c r="P9" s="585">
        <f t="shared" si="2"/>
        <v>36</v>
      </c>
      <c r="Q9" s="585">
        <f t="shared" si="2"/>
        <v>37</v>
      </c>
      <c r="R9" s="585">
        <f t="shared" si="0"/>
        <v>32</v>
      </c>
      <c r="S9" s="585">
        <f t="shared" si="0"/>
        <v>27</v>
      </c>
      <c r="T9" s="585">
        <f t="shared" si="0"/>
        <v>0</v>
      </c>
      <c r="U9" s="585">
        <f t="shared" si="0"/>
        <v>0</v>
      </c>
      <c r="V9" s="585">
        <f t="shared" si="0"/>
        <v>29</v>
      </c>
      <c r="W9" s="585">
        <f t="shared" si="0"/>
        <v>24</v>
      </c>
      <c r="X9" s="585">
        <f t="shared" si="0"/>
        <v>0</v>
      </c>
      <c r="Y9" s="585">
        <f t="shared" si="0"/>
        <v>1</v>
      </c>
      <c r="Z9" s="585">
        <f t="shared" si="0"/>
        <v>19</v>
      </c>
      <c r="AA9" s="585">
        <f t="shared" si="0"/>
        <v>30</v>
      </c>
      <c r="AB9" s="585">
        <f t="shared" si="0"/>
        <v>0</v>
      </c>
      <c r="AC9" s="585">
        <f t="shared" si="0"/>
        <v>1</v>
      </c>
      <c r="AD9" s="585">
        <f t="shared" si="0"/>
        <v>33</v>
      </c>
      <c r="AE9" s="585">
        <f t="shared" si="0"/>
        <v>25</v>
      </c>
      <c r="AF9" s="585">
        <f t="shared" si="0"/>
        <v>0</v>
      </c>
      <c r="AG9" s="585">
        <f t="shared" si="0"/>
        <v>0</v>
      </c>
      <c r="AH9" s="585">
        <f t="shared" si="0"/>
        <v>29</v>
      </c>
      <c r="AI9" s="585">
        <f t="shared" si="0"/>
        <v>15</v>
      </c>
      <c r="AJ9" s="585">
        <f t="shared" si="0"/>
        <v>0</v>
      </c>
      <c r="AK9" s="585">
        <f t="shared" si="0"/>
        <v>0</v>
      </c>
      <c r="AL9" s="585">
        <f t="shared" si="0"/>
        <v>29</v>
      </c>
      <c r="AM9" s="585">
        <f t="shared" si="0"/>
        <v>10</v>
      </c>
      <c r="AN9" s="585">
        <f t="shared" si="0"/>
        <v>1</v>
      </c>
      <c r="AO9" s="585">
        <f t="shared" si="0"/>
        <v>0</v>
      </c>
      <c r="AP9" s="585">
        <f t="shared" si="0"/>
        <v>0</v>
      </c>
      <c r="AQ9" s="585">
        <f t="shared" si="0"/>
        <v>0</v>
      </c>
      <c r="AR9" s="585">
        <f t="shared" si="1"/>
        <v>0</v>
      </c>
      <c r="AS9" s="585">
        <f t="shared" si="1"/>
        <v>0</v>
      </c>
      <c r="AT9" s="585">
        <f t="shared" si="1"/>
        <v>0</v>
      </c>
      <c r="AU9" s="585">
        <f t="shared" si="1"/>
        <v>0</v>
      </c>
      <c r="AV9" s="585">
        <f t="shared" si="0"/>
        <v>258</v>
      </c>
      <c r="AW9" s="585">
        <f t="shared" si="0"/>
        <v>461</v>
      </c>
    </row>
    <row r="10" spans="1:49" hidden="1" x14ac:dyDescent="0.2">
      <c r="A10" s="44" t="s">
        <v>58</v>
      </c>
      <c r="B10" s="555">
        <f t="shared" si="2"/>
        <v>0</v>
      </c>
      <c r="C10" s="555">
        <f t="shared" si="2"/>
        <v>0</v>
      </c>
      <c r="D10" s="555">
        <f t="shared" si="2"/>
        <v>0</v>
      </c>
      <c r="E10" s="555">
        <f t="shared" si="2"/>
        <v>0</v>
      </c>
      <c r="F10" s="555">
        <f t="shared" si="2"/>
        <v>0</v>
      </c>
      <c r="G10" s="555">
        <f t="shared" si="2"/>
        <v>0</v>
      </c>
      <c r="H10" s="555">
        <f t="shared" si="2"/>
        <v>0</v>
      </c>
      <c r="I10" s="555">
        <f t="shared" si="2"/>
        <v>0</v>
      </c>
      <c r="J10" s="555">
        <f t="shared" si="2"/>
        <v>0</v>
      </c>
      <c r="K10" s="555">
        <f t="shared" si="2"/>
        <v>0</v>
      </c>
      <c r="L10" s="555">
        <f t="shared" si="2"/>
        <v>8</v>
      </c>
      <c r="M10" s="555">
        <f t="shared" si="2"/>
        <v>7</v>
      </c>
      <c r="N10" s="555">
        <f t="shared" si="2"/>
        <v>8</v>
      </c>
      <c r="O10" s="555">
        <f t="shared" si="2"/>
        <v>5</v>
      </c>
      <c r="P10" s="555">
        <f t="shared" si="2"/>
        <v>7</v>
      </c>
      <c r="Q10" s="555">
        <f t="shared" si="2"/>
        <v>19</v>
      </c>
      <c r="R10" s="555">
        <f t="shared" si="0"/>
        <v>9</v>
      </c>
      <c r="S10" s="555">
        <f t="shared" si="0"/>
        <v>9</v>
      </c>
      <c r="T10" s="555">
        <f t="shared" si="0"/>
        <v>0</v>
      </c>
      <c r="U10" s="555">
        <f t="shared" si="0"/>
        <v>0</v>
      </c>
      <c r="V10" s="555">
        <f t="shared" si="0"/>
        <v>9</v>
      </c>
      <c r="W10" s="555">
        <f t="shared" si="0"/>
        <v>12</v>
      </c>
      <c r="X10" s="555">
        <f t="shared" si="0"/>
        <v>0</v>
      </c>
      <c r="Y10" s="555">
        <f t="shared" si="0"/>
        <v>0</v>
      </c>
      <c r="Z10" s="555">
        <f t="shared" si="0"/>
        <v>6</v>
      </c>
      <c r="AA10" s="555">
        <f t="shared" si="0"/>
        <v>11</v>
      </c>
      <c r="AB10" s="555">
        <f t="shared" si="0"/>
        <v>0</v>
      </c>
      <c r="AC10" s="555">
        <f t="shared" si="0"/>
        <v>0</v>
      </c>
      <c r="AD10" s="555">
        <f t="shared" si="0"/>
        <v>3</v>
      </c>
      <c r="AE10" s="555">
        <f t="shared" si="0"/>
        <v>16</v>
      </c>
      <c r="AF10" s="555">
        <f t="shared" si="0"/>
        <v>0</v>
      </c>
      <c r="AG10" s="555">
        <f t="shared" si="0"/>
        <v>0</v>
      </c>
      <c r="AH10" s="555">
        <f t="shared" si="0"/>
        <v>8</v>
      </c>
      <c r="AI10" s="555">
        <f t="shared" si="0"/>
        <v>6</v>
      </c>
      <c r="AJ10" s="555">
        <f t="shared" si="0"/>
        <v>0</v>
      </c>
      <c r="AK10" s="555">
        <f t="shared" si="0"/>
        <v>0</v>
      </c>
      <c r="AL10" s="555">
        <f t="shared" si="0"/>
        <v>8</v>
      </c>
      <c r="AM10" s="555">
        <f t="shared" si="0"/>
        <v>3</v>
      </c>
      <c r="AN10" s="555">
        <f t="shared" si="0"/>
        <v>0</v>
      </c>
      <c r="AO10" s="555">
        <f t="shared" si="0"/>
        <v>0</v>
      </c>
      <c r="AP10" s="555">
        <f t="shared" si="0"/>
        <v>0</v>
      </c>
      <c r="AQ10" s="555">
        <f t="shared" si="0"/>
        <v>0</v>
      </c>
      <c r="AR10" s="555">
        <f t="shared" si="1"/>
        <v>0</v>
      </c>
      <c r="AS10" s="555">
        <f t="shared" si="1"/>
        <v>0</v>
      </c>
      <c r="AT10" s="555">
        <f t="shared" si="1"/>
        <v>0</v>
      </c>
      <c r="AU10" s="555">
        <f t="shared" si="1"/>
        <v>0</v>
      </c>
      <c r="AV10" s="555">
        <f t="shared" si="0"/>
        <v>66</v>
      </c>
      <c r="AW10" s="555">
        <f t="shared" si="0"/>
        <v>88</v>
      </c>
    </row>
    <row r="11" spans="1:49" hidden="1" x14ac:dyDescent="0.2">
      <c r="A11" s="44" t="s">
        <v>59</v>
      </c>
      <c r="B11" s="555">
        <f t="shared" si="2"/>
        <v>0</v>
      </c>
      <c r="C11" s="555">
        <f t="shared" si="2"/>
        <v>0</v>
      </c>
      <c r="D11" s="555">
        <f t="shared" si="2"/>
        <v>0</v>
      </c>
      <c r="E11" s="555">
        <f t="shared" si="2"/>
        <v>0</v>
      </c>
      <c r="F11" s="555">
        <f t="shared" si="2"/>
        <v>0</v>
      </c>
      <c r="G11" s="555">
        <f t="shared" si="2"/>
        <v>1</v>
      </c>
      <c r="H11" s="555">
        <f t="shared" si="2"/>
        <v>0</v>
      </c>
      <c r="I11" s="555">
        <f t="shared" si="2"/>
        <v>12</v>
      </c>
      <c r="J11" s="555">
        <f t="shared" si="2"/>
        <v>0</v>
      </c>
      <c r="K11" s="555">
        <f t="shared" si="2"/>
        <v>16</v>
      </c>
      <c r="L11" s="555">
        <f t="shared" si="2"/>
        <v>5</v>
      </c>
      <c r="M11" s="555">
        <f t="shared" si="2"/>
        <v>4</v>
      </c>
      <c r="N11" s="555">
        <f t="shared" si="2"/>
        <v>5</v>
      </c>
      <c r="O11" s="555">
        <f t="shared" si="2"/>
        <v>1</v>
      </c>
      <c r="P11" s="555">
        <f t="shared" si="2"/>
        <v>1</v>
      </c>
      <c r="Q11" s="555">
        <f t="shared" si="2"/>
        <v>6</v>
      </c>
      <c r="R11" s="555">
        <f t="shared" si="0"/>
        <v>3</v>
      </c>
      <c r="S11" s="555">
        <f t="shared" si="0"/>
        <v>4</v>
      </c>
      <c r="T11" s="555">
        <f t="shared" si="0"/>
        <v>0</v>
      </c>
      <c r="U11" s="555">
        <f t="shared" si="0"/>
        <v>1</v>
      </c>
      <c r="V11" s="555">
        <f t="shared" si="0"/>
        <v>12</v>
      </c>
      <c r="W11" s="555">
        <f t="shared" si="0"/>
        <v>9</v>
      </c>
      <c r="X11" s="555">
        <f t="shared" si="0"/>
        <v>0</v>
      </c>
      <c r="Y11" s="555">
        <f t="shared" si="0"/>
        <v>0</v>
      </c>
      <c r="Z11" s="555">
        <f t="shared" si="0"/>
        <v>7</v>
      </c>
      <c r="AA11" s="555">
        <f t="shared" si="0"/>
        <v>6</v>
      </c>
      <c r="AB11" s="555">
        <f t="shared" si="0"/>
        <v>0</v>
      </c>
      <c r="AC11" s="555">
        <f t="shared" si="0"/>
        <v>0</v>
      </c>
      <c r="AD11" s="555">
        <f t="shared" si="0"/>
        <v>9</v>
      </c>
      <c r="AE11" s="555">
        <f t="shared" si="0"/>
        <v>7</v>
      </c>
      <c r="AF11" s="555">
        <f t="shared" si="0"/>
        <v>0</v>
      </c>
      <c r="AG11" s="555">
        <f t="shared" si="0"/>
        <v>0</v>
      </c>
      <c r="AH11" s="555">
        <f t="shared" si="0"/>
        <v>5</v>
      </c>
      <c r="AI11" s="555">
        <f t="shared" si="0"/>
        <v>6</v>
      </c>
      <c r="AJ11" s="555">
        <f t="shared" si="0"/>
        <v>0</v>
      </c>
      <c r="AK11" s="555">
        <f t="shared" si="0"/>
        <v>0</v>
      </c>
      <c r="AL11" s="555">
        <f t="shared" si="0"/>
        <v>8</v>
      </c>
      <c r="AM11" s="555">
        <f t="shared" si="0"/>
        <v>5</v>
      </c>
      <c r="AN11" s="555">
        <f t="shared" si="0"/>
        <v>0</v>
      </c>
      <c r="AO11" s="555">
        <f t="shared" si="0"/>
        <v>0</v>
      </c>
      <c r="AP11" s="555">
        <f t="shared" si="0"/>
        <v>0</v>
      </c>
      <c r="AQ11" s="555">
        <f t="shared" si="0"/>
        <v>1</v>
      </c>
      <c r="AR11" s="555">
        <f t="shared" si="1"/>
        <v>0</v>
      </c>
      <c r="AS11" s="555">
        <f t="shared" si="1"/>
        <v>0</v>
      </c>
      <c r="AT11" s="555">
        <f t="shared" si="1"/>
        <v>0</v>
      </c>
      <c r="AU11" s="555">
        <f t="shared" si="1"/>
        <v>0</v>
      </c>
      <c r="AV11" s="555">
        <f t="shared" si="0"/>
        <v>55</v>
      </c>
      <c r="AW11" s="555">
        <f t="shared" si="0"/>
        <v>79</v>
      </c>
    </row>
    <row r="12" spans="1:49" hidden="1" x14ac:dyDescent="0.2">
      <c r="A12" s="65" t="s">
        <v>60</v>
      </c>
      <c r="B12" s="555">
        <f t="shared" si="2"/>
        <v>0</v>
      </c>
      <c r="C12" s="555">
        <f t="shared" si="2"/>
        <v>16</v>
      </c>
      <c r="D12" s="555">
        <f t="shared" si="2"/>
        <v>0</v>
      </c>
      <c r="E12" s="555">
        <f t="shared" si="2"/>
        <v>11</v>
      </c>
      <c r="F12" s="555">
        <f t="shared" si="2"/>
        <v>0</v>
      </c>
      <c r="G12" s="555">
        <f t="shared" si="2"/>
        <v>20</v>
      </c>
      <c r="H12" s="555">
        <f t="shared" si="2"/>
        <v>0</v>
      </c>
      <c r="I12" s="555">
        <f t="shared" si="2"/>
        <v>33</v>
      </c>
      <c r="J12" s="555">
        <f t="shared" si="2"/>
        <v>0</v>
      </c>
      <c r="K12" s="555">
        <f t="shared" si="2"/>
        <v>18</v>
      </c>
      <c r="L12" s="555">
        <f t="shared" si="2"/>
        <v>3</v>
      </c>
      <c r="M12" s="555">
        <f t="shared" si="2"/>
        <v>14</v>
      </c>
      <c r="N12" s="555">
        <f t="shared" si="2"/>
        <v>4</v>
      </c>
      <c r="O12" s="555">
        <f t="shared" si="2"/>
        <v>13</v>
      </c>
      <c r="P12" s="555">
        <f t="shared" si="2"/>
        <v>3</v>
      </c>
      <c r="Q12" s="555">
        <f t="shared" si="2"/>
        <v>16</v>
      </c>
      <c r="R12" s="555">
        <f t="shared" si="0"/>
        <v>5</v>
      </c>
      <c r="S12" s="555">
        <f t="shared" si="0"/>
        <v>19</v>
      </c>
      <c r="T12" s="555">
        <f t="shared" si="0"/>
        <v>0</v>
      </c>
      <c r="U12" s="555">
        <f t="shared" si="0"/>
        <v>0</v>
      </c>
      <c r="V12" s="555">
        <f t="shared" si="0"/>
        <v>8</v>
      </c>
      <c r="W12" s="555">
        <f t="shared" si="0"/>
        <v>19</v>
      </c>
      <c r="X12" s="555">
        <f t="shared" si="0"/>
        <v>0</v>
      </c>
      <c r="Y12" s="555">
        <f t="shared" si="0"/>
        <v>0</v>
      </c>
      <c r="Z12" s="555">
        <f t="shared" si="0"/>
        <v>8</v>
      </c>
      <c r="AA12" s="555">
        <f t="shared" si="0"/>
        <v>15</v>
      </c>
      <c r="AB12" s="555">
        <f t="shared" si="0"/>
        <v>0</v>
      </c>
      <c r="AC12" s="555">
        <f t="shared" si="0"/>
        <v>0</v>
      </c>
      <c r="AD12" s="555">
        <f t="shared" si="0"/>
        <v>3</v>
      </c>
      <c r="AE12" s="555">
        <f t="shared" si="0"/>
        <v>4</v>
      </c>
      <c r="AF12" s="555">
        <f t="shared" si="0"/>
        <v>0</v>
      </c>
      <c r="AG12" s="555">
        <f t="shared" si="0"/>
        <v>0</v>
      </c>
      <c r="AH12" s="555">
        <f t="shared" si="0"/>
        <v>10</v>
      </c>
      <c r="AI12" s="555">
        <f t="shared" si="0"/>
        <v>1</v>
      </c>
      <c r="AJ12" s="555">
        <f t="shared" si="0"/>
        <v>0</v>
      </c>
      <c r="AK12" s="555">
        <f t="shared" si="0"/>
        <v>0</v>
      </c>
      <c r="AL12" s="555">
        <f t="shared" si="0"/>
        <v>11</v>
      </c>
      <c r="AM12" s="555">
        <f t="shared" si="0"/>
        <v>3</v>
      </c>
      <c r="AN12" s="555">
        <f t="shared" si="0"/>
        <v>0</v>
      </c>
      <c r="AO12" s="555">
        <f t="shared" si="0"/>
        <v>0</v>
      </c>
      <c r="AP12" s="555">
        <f t="shared" si="0"/>
        <v>0</v>
      </c>
      <c r="AQ12" s="555">
        <f t="shared" si="0"/>
        <v>0</v>
      </c>
      <c r="AR12" s="555">
        <f t="shared" si="1"/>
        <v>0</v>
      </c>
      <c r="AS12" s="555">
        <f t="shared" si="1"/>
        <v>0</v>
      </c>
      <c r="AT12" s="555">
        <f t="shared" si="1"/>
        <v>0</v>
      </c>
      <c r="AU12" s="555">
        <f t="shared" si="1"/>
        <v>0</v>
      </c>
      <c r="AV12" s="555">
        <f t="shared" si="0"/>
        <v>55</v>
      </c>
      <c r="AW12" s="555">
        <f t="shared" si="0"/>
        <v>202</v>
      </c>
    </row>
    <row r="13" spans="1:49" hidden="1" x14ac:dyDescent="0.2">
      <c r="A13" s="65" t="s">
        <v>61</v>
      </c>
      <c r="B13" s="555">
        <f t="shared" si="2"/>
        <v>0</v>
      </c>
      <c r="C13" s="555">
        <f t="shared" si="2"/>
        <v>8</v>
      </c>
      <c r="D13" s="555">
        <f t="shared" si="2"/>
        <v>0</v>
      </c>
      <c r="E13" s="555">
        <f t="shared" si="2"/>
        <v>3</v>
      </c>
      <c r="F13" s="555">
        <f t="shared" si="2"/>
        <v>0</v>
      </c>
      <c r="G13" s="555">
        <f t="shared" si="2"/>
        <v>9</v>
      </c>
      <c r="H13" s="555">
        <f t="shared" si="2"/>
        <v>0</v>
      </c>
      <c r="I13" s="555">
        <f t="shared" si="2"/>
        <v>20</v>
      </c>
      <c r="J13" s="555">
        <f t="shared" si="2"/>
        <v>0</v>
      </c>
      <c r="K13" s="555">
        <f t="shared" si="2"/>
        <v>17</v>
      </c>
      <c r="L13" s="555">
        <f t="shared" si="2"/>
        <v>5</v>
      </c>
      <c r="M13" s="555">
        <f t="shared" si="2"/>
        <v>12</v>
      </c>
      <c r="N13" s="555">
        <f t="shared" si="2"/>
        <v>10</v>
      </c>
      <c r="O13" s="555">
        <f t="shared" si="2"/>
        <v>4</v>
      </c>
      <c r="P13" s="555">
        <f t="shared" si="2"/>
        <v>5</v>
      </c>
      <c r="Q13" s="555">
        <f t="shared" si="2"/>
        <v>12</v>
      </c>
      <c r="R13" s="555">
        <f t="shared" si="0"/>
        <v>4</v>
      </c>
      <c r="S13" s="555">
        <f t="shared" si="0"/>
        <v>7</v>
      </c>
      <c r="T13" s="555">
        <f t="shared" si="0"/>
        <v>0</v>
      </c>
      <c r="U13" s="555">
        <f t="shared" si="0"/>
        <v>0</v>
      </c>
      <c r="V13" s="555">
        <f t="shared" si="0"/>
        <v>7</v>
      </c>
      <c r="W13" s="555">
        <f t="shared" si="0"/>
        <v>8</v>
      </c>
      <c r="X13" s="555">
        <f t="shared" si="0"/>
        <v>0</v>
      </c>
      <c r="Y13" s="555">
        <f t="shared" si="0"/>
        <v>0</v>
      </c>
      <c r="Z13" s="555">
        <f t="shared" si="0"/>
        <v>5</v>
      </c>
      <c r="AA13" s="555">
        <f t="shared" si="0"/>
        <v>9</v>
      </c>
      <c r="AB13" s="555">
        <f t="shared" si="0"/>
        <v>1</v>
      </c>
      <c r="AC13" s="555">
        <f t="shared" si="0"/>
        <v>0</v>
      </c>
      <c r="AD13" s="555">
        <f t="shared" si="0"/>
        <v>5</v>
      </c>
      <c r="AE13" s="555">
        <f t="shared" si="0"/>
        <v>8</v>
      </c>
      <c r="AF13" s="555">
        <f t="shared" si="0"/>
        <v>0</v>
      </c>
      <c r="AG13" s="555">
        <f t="shared" si="0"/>
        <v>0</v>
      </c>
      <c r="AH13" s="555">
        <f t="shared" si="0"/>
        <v>9</v>
      </c>
      <c r="AI13" s="555">
        <f t="shared" si="0"/>
        <v>1</v>
      </c>
      <c r="AJ13" s="555">
        <f t="shared" si="0"/>
        <v>0</v>
      </c>
      <c r="AK13" s="555">
        <f t="shared" si="0"/>
        <v>0</v>
      </c>
      <c r="AL13" s="555">
        <f t="shared" si="0"/>
        <v>6</v>
      </c>
      <c r="AM13" s="555">
        <f t="shared" si="0"/>
        <v>1</v>
      </c>
      <c r="AN13" s="555">
        <f t="shared" si="0"/>
        <v>0</v>
      </c>
      <c r="AO13" s="555">
        <f t="shared" si="0"/>
        <v>0</v>
      </c>
      <c r="AP13" s="555">
        <f t="shared" si="0"/>
        <v>0</v>
      </c>
      <c r="AQ13" s="555">
        <f t="shared" si="0"/>
        <v>0</v>
      </c>
      <c r="AR13" s="555">
        <f t="shared" si="1"/>
        <v>0</v>
      </c>
      <c r="AS13" s="555">
        <f t="shared" si="1"/>
        <v>0</v>
      </c>
      <c r="AT13" s="555">
        <f t="shared" si="1"/>
        <v>0</v>
      </c>
      <c r="AU13" s="555">
        <f t="shared" si="1"/>
        <v>0</v>
      </c>
      <c r="AV13" s="555">
        <f t="shared" si="0"/>
        <v>57</v>
      </c>
      <c r="AW13" s="555">
        <f t="shared" si="0"/>
        <v>119</v>
      </c>
    </row>
    <row r="14" spans="1:49" hidden="1" x14ac:dyDescent="0.2">
      <c r="A14" s="585" t="s">
        <v>184</v>
      </c>
      <c r="B14" s="585">
        <f t="shared" si="2"/>
        <v>0</v>
      </c>
      <c r="C14" s="585">
        <f t="shared" si="2"/>
        <v>24</v>
      </c>
      <c r="D14" s="585">
        <f t="shared" si="2"/>
        <v>0</v>
      </c>
      <c r="E14" s="585">
        <f t="shared" si="2"/>
        <v>14</v>
      </c>
      <c r="F14" s="585">
        <f t="shared" si="2"/>
        <v>0</v>
      </c>
      <c r="G14" s="585">
        <f t="shared" si="2"/>
        <v>30</v>
      </c>
      <c r="H14" s="585">
        <f t="shared" si="2"/>
        <v>0</v>
      </c>
      <c r="I14" s="585">
        <f t="shared" si="2"/>
        <v>65</v>
      </c>
      <c r="J14" s="585">
        <f t="shared" si="2"/>
        <v>0</v>
      </c>
      <c r="K14" s="585">
        <f t="shared" si="2"/>
        <v>51</v>
      </c>
      <c r="L14" s="585">
        <f t="shared" si="2"/>
        <v>21</v>
      </c>
      <c r="M14" s="585">
        <f t="shared" si="2"/>
        <v>37</v>
      </c>
      <c r="N14" s="585">
        <f t="shared" si="2"/>
        <v>27</v>
      </c>
      <c r="O14" s="585">
        <f t="shared" si="2"/>
        <v>23</v>
      </c>
      <c r="P14" s="585">
        <f t="shared" si="2"/>
        <v>16</v>
      </c>
      <c r="Q14" s="585">
        <f t="shared" si="2"/>
        <v>53</v>
      </c>
      <c r="R14" s="585">
        <f t="shared" si="0"/>
        <v>21</v>
      </c>
      <c r="S14" s="585">
        <f t="shared" si="0"/>
        <v>39</v>
      </c>
      <c r="T14" s="585">
        <f t="shared" si="0"/>
        <v>0</v>
      </c>
      <c r="U14" s="585">
        <f t="shared" si="0"/>
        <v>1</v>
      </c>
      <c r="V14" s="585">
        <f t="shared" si="0"/>
        <v>36</v>
      </c>
      <c r="W14" s="585">
        <f t="shared" si="0"/>
        <v>48</v>
      </c>
      <c r="X14" s="585">
        <f t="shared" si="0"/>
        <v>0</v>
      </c>
      <c r="Y14" s="585">
        <f t="shared" si="0"/>
        <v>0</v>
      </c>
      <c r="Z14" s="585">
        <f t="shared" si="0"/>
        <v>26</v>
      </c>
      <c r="AA14" s="585">
        <f t="shared" si="0"/>
        <v>41</v>
      </c>
      <c r="AB14" s="585">
        <f t="shared" si="0"/>
        <v>1</v>
      </c>
      <c r="AC14" s="585">
        <f t="shared" si="0"/>
        <v>0</v>
      </c>
      <c r="AD14" s="585">
        <f t="shared" si="0"/>
        <v>20</v>
      </c>
      <c r="AE14" s="585">
        <f t="shared" si="0"/>
        <v>35</v>
      </c>
      <c r="AF14" s="585">
        <f t="shared" si="0"/>
        <v>0</v>
      </c>
      <c r="AG14" s="585">
        <f t="shared" si="0"/>
        <v>0</v>
      </c>
      <c r="AH14" s="585">
        <f t="shared" si="0"/>
        <v>32</v>
      </c>
      <c r="AI14" s="585">
        <f t="shared" si="0"/>
        <v>14</v>
      </c>
      <c r="AJ14" s="585">
        <f t="shared" si="0"/>
        <v>0</v>
      </c>
      <c r="AK14" s="585">
        <f t="shared" si="0"/>
        <v>0</v>
      </c>
      <c r="AL14" s="585">
        <f t="shared" ref="AL14:AW14" si="3">AL35+AL54</f>
        <v>33</v>
      </c>
      <c r="AM14" s="585">
        <f t="shared" si="3"/>
        <v>12</v>
      </c>
      <c r="AN14" s="585">
        <f t="shared" si="3"/>
        <v>0</v>
      </c>
      <c r="AO14" s="585">
        <f t="shared" si="3"/>
        <v>0</v>
      </c>
      <c r="AP14" s="585">
        <f t="shared" si="3"/>
        <v>0</v>
      </c>
      <c r="AQ14" s="585">
        <f t="shared" si="3"/>
        <v>1</v>
      </c>
      <c r="AR14" s="585">
        <f t="shared" ref="AR14:AU14" si="4">AR35+AR54</f>
        <v>0</v>
      </c>
      <c r="AS14" s="585">
        <f t="shared" si="4"/>
        <v>0</v>
      </c>
      <c r="AT14" s="585">
        <f t="shared" si="4"/>
        <v>0</v>
      </c>
      <c r="AU14" s="585">
        <f t="shared" si="4"/>
        <v>0</v>
      </c>
      <c r="AV14" s="585">
        <f t="shared" si="3"/>
        <v>233</v>
      </c>
      <c r="AW14" s="585">
        <f t="shared" si="3"/>
        <v>488</v>
      </c>
    </row>
    <row r="15" spans="1:49" hidden="1" x14ac:dyDescent="0.2">
      <c r="A15" s="65" t="s">
        <v>62</v>
      </c>
      <c r="B15" s="555">
        <f t="shared" si="2"/>
        <v>0</v>
      </c>
      <c r="C15" s="555">
        <f t="shared" si="2"/>
        <v>25</v>
      </c>
      <c r="D15" s="555">
        <f t="shared" si="2"/>
        <v>0</v>
      </c>
      <c r="E15" s="555">
        <f t="shared" si="2"/>
        <v>9</v>
      </c>
      <c r="F15" s="555">
        <f t="shared" si="2"/>
        <v>0</v>
      </c>
      <c r="G15" s="555">
        <f t="shared" si="2"/>
        <v>20</v>
      </c>
      <c r="H15" s="555">
        <f t="shared" si="2"/>
        <v>1</v>
      </c>
      <c r="I15" s="555">
        <f t="shared" si="2"/>
        <v>18</v>
      </c>
      <c r="J15" s="555">
        <f t="shared" si="2"/>
        <v>0</v>
      </c>
      <c r="K15" s="555">
        <f t="shared" si="2"/>
        <v>10</v>
      </c>
      <c r="L15" s="555">
        <f t="shared" si="2"/>
        <v>8</v>
      </c>
      <c r="M15" s="555">
        <f t="shared" si="2"/>
        <v>8</v>
      </c>
      <c r="N15" s="555">
        <f t="shared" si="2"/>
        <v>3</v>
      </c>
      <c r="O15" s="555">
        <f t="shared" si="2"/>
        <v>3</v>
      </c>
      <c r="P15" s="555">
        <f t="shared" si="2"/>
        <v>3</v>
      </c>
      <c r="Q15" s="555">
        <f t="shared" si="2"/>
        <v>3</v>
      </c>
      <c r="R15" s="555">
        <f t="shared" ref="R15:AW20" si="5">R36+R55</f>
        <v>11</v>
      </c>
      <c r="S15" s="555">
        <f t="shared" si="5"/>
        <v>4</v>
      </c>
      <c r="T15" s="555">
        <f t="shared" si="5"/>
        <v>8</v>
      </c>
      <c r="U15" s="555">
        <f t="shared" si="5"/>
        <v>4</v>
      </c>
      <c r="V15" s="555">
        <f t="shared" si="5"/>
        <v>6</v>
      </c>
      <c r="W15" s="555">
        <f t="shared" si="5"/>
        <v>4</v>
      </c>
      <c r="X15" s="555">
        <f t="shared" si="5"/>
        <v>3</v>
      </c>
      <c r="Y15" s="555">
        <f t="shared" si="5"/>
        <v>3</v>
      </c>
      <c r="Z15" s="555">
        <f t="shared" si="5"/>
        <v>3</v>
      </c>
      <c r="AA15" s="555">
        <f t="shared" si="5"/>
        <v>2</v>
      </c>
      <c r="AB15" s="555">
        <f t="shared" si="5"/>
        <v>6</v>
      </c>
      <c r="AC15" s="555">
        <f t="shared" si="5"/>
        <v>2</v>
      </c>
      <c r="AD15" s="555">
        <f t="shared" si="5"/>
        <v>6</v>
      </c>
      <c r="AE15" s="555">
        <f t="shared" si="5"/>
        <v>5</v>
      </c>
      <c r="AF15" s="555">
        <f t="shared" si="5"/>
        <v>6</v>
      </c>
      <c r="AG15" s="555">
        <f t="shared" si="5"/>
        <v>4</v>
      </c>
      <c r="AH15" s="555">
        <f t="shared" si="5"/>
        <v>2</v>
      </c>
      <c r="AI15" s="555">
        <f t="shared" si="5"/>
        <v>1</v>
      </c>
      <c r="AJ15" s="555">
        <f t="shared" si="5"/>
        <v>4</v>
      </c>
      <c r="AK15" s="555">
        <f t="shared" si="5"/>
        <v>0</v>
      </c>
      <c r="AL15" s="555">
        <f t="shared" si="5"/>
        <v>1</v>
      </c>
      <c r="AM15" s="555">
        <f t="shared" si="5"/>
        <v>1</v>
      </c>
      <c r="AN15" s="555">
        <f t="shared" si="5"/>
        <v>2</v>
      </c>
      <c r="AO15" s="555">
        <f t="shared" si="5"/>
        <v>0</v>
      </c>
      <c r="AP15" s="555">
        <f t="shared" si="5"/>
        <v>0</v>
      </c>
      <c r="AQ15" s="555">
        <f t="shared" si="5"/>
        <v>0</v>
      </c>
      <c r="AR15" s="555">
        <f t="shared" ref="AR15:AU15" si="6">AR36+AR55</f>
        <v>0</v>
      </c>
      <c r="AS15" s="555">
        <f t="shared" si="6"/>
        <v>0</v>
      </c>
      <c r="AT15" s="555">
        <f t="shared" si="6"/>
        <v>0</v>
      </c>
      <c r="AU15" s="555">
        <f t="shared" si="6"/>
        <v>0</v>
      </c>
      <c r="AV15" s="555">
        <f t="shared" si="5"/>
        <v>73</v>
      </c>
      <c r="AW15" s="555">
        <f t="shared" si="5"/>
        <v>126</v>
      </c>
    </row>
    <row r="16" spans="1:49" hidden="1" x14ac:dyDescent="0.2">
      <c r="A16" s="65" t="s">
        <v>63</v>
      </c>
      <c r="B16" s="555">
        <f t="shared" si="2"/>
        <v>0</v>
      </c>
      <c r="C16" s="555">
        <f t="shared" si="2"/>
        <v>9</v>
      </c>
      <c r="D16" s="555">
        <f t="shared" si="2"/>
        <v>0</v>
      </c>
      <c r="E16" s="555">
        <f t="shared" si="2"/>
        <v>0</v>
      </c>
      <c r="F16" s="555">
        <f t="shared" si="2"/>
        <v>0</v>
      </c>
      <c r="G16" s="555">
        <f t="shared" si="2"/>
        <v>0</v>
      </c>
      <c r="H16" s="555">
        <f t="shared" si="2"/>
        <v>0</v>
      </c>
      <c r="I16" s="555">
        <f t="shared" si="2"/>
        <v>0</v>
      </c>
      <c r="J16" s="555">
        <f t="shared" si="2"/>
        <v>0</v>
      </c>
      <c r="K16" s="555">
        <f t="shared" si="2"/>
        <v>0</v>
      </c>
      <c r="L16" s="555">
        <f t="shared" si="2"/>
        <v>0</v>
      </c>
      <c r="M16" s="555">
        <f t="shared" si="2"/>
        <v>0</v>
      </c>
      <c r="N16" s="555">
        <f t="shared" si="2"/>
        <v>0</v>
      </c>
      <c r="O16" s="555">
        <f t="shared" si="2"/>
        <v>0</v>
      </c>
      <c r="P16" s="555">
        <f t="shared" si="2"/>
        <v>0</v>
      </c>
      <c r="Q16" s="555">
        <f t="shared" si="2"/>
        <v>0</v>
      </c>
      <c r="R16" s="555">
        <f t="shared" si="5"/>
        <v>0</v>
      </c>
      <c r="S16" s="555">
        <f t="shared" si="5"/>
        <v>0</v>
      </c>
      <c r="T16" s="555">
        <f t="shared" si="5"/>
        <v>0</v>
      </c>
      <c r="U16" s="555">
        <f t="shared" si="5"/>
        <v>0</v>
      </c>
      <c r="V16" s="555">
        <f t="shared" si="5"/>
        <v>0</v>
      </c>
      <c r="W16" s="555">
        <f t="shared" si="5"/>
        <v>0</v>
      </c>
      <c r="X16" s="555">
        <f t="shared" si="5"/>
        <v>0</v>
      </c>
      <c r="Y16" s="555">
        <f t="shared" si="5"/>
        <v>0</v>
      </c>
      <c r="Z16" s="555">
        <f t="shared" si="5"/>
        <v>3</v>
      </c>
      <c r="AA16" s="555">
        <f t="shared" si="5"/>
        <v>2</v>
      </c>
      <c r="AB16" s="555">
        <f t="shared" si="5"/>
        <v>0</v>
      </c>
      <c r="AC16" s="555">
        <f t="shared" si="5"/>
        <v>0</v>
      </c>
      <c r="AD16" s="555">
        <f t="shared" si="5"/>
        <v>3</v>
      </c>
      <c r="AE16" s="555">
        <f t="shared" si="5"/>
        <v>3</v>
      </c>
      <c r="AF16" s="555">
        <f t="shared" si="5"/>
        <v>0</v>
      </c>
      <c r="AG16" s="555">
        <f t="shared" si="5"/>
        <v>0</v>
      </c>
      <c r="AH16" s="555">
        <f t="shared" si="5"/>
        <v>7</v>
      </c>
      <c r="AI16" s="555">
        <f t="shared" si="5"/>
        <v>0</v>
      </c>
      <c r="AJ16" s="555">
        <f t="shared" si="5"/>
        <v>0</v>
      </c>
      <c r="AK16" s="555">
        <f t="shared" si="5"/>
        <v>1</v>
      </c>
      <c r="AL16" s="555">
        <f t="shared" si="5"/>
        <v>3</v>
      </c>
      <c r="AM16" s="555">
        <f t="shared" si="5"/>
        <v>0</v>
      </c>
      <c r="AN16" s="555">
        <f t="shared" si="5"/>
        <v>0</v>
      </c>
      <c r="AO16" s="555">
        <f t="shared" si="5"/>
        <v>0</v>
      </c>
      <c r="AP16" s="555">
        <f t="shared" si="5"/>
        <v>0</v>
      </c>
      <c r="AQ16" s="555">
        <f t="shared" si="5"/>
        <v>0</v>
      </c>
      <c r="AR16" s="555">
        <f t="shared" ref="AR16:AU16" si="7">AR37+AR56</f>
        <v>0</v>
      </c>
      <c r="AS16" s="555">
        <f t="shared" si="7"/>
        <v>0</v>
      </c>
      <c r="AT16" s="555">
        <f t="shared" si="7"/>
        <v>0</v>
      </c>
      <c r="AU16" s="555">
        <f t="shared" si="7"/>
        <v>0</v>
      </c>
      <c r="AV16" s="555">
        <f t="shared" si="5"/>
        <v>16</v>
      </c>
      <c r="AW16" s="555">
        <f t="shared" si="5"/>
        <v>15</v>
      </c>
    </row>
    <row r="17" spans="1:49" hidden="1" x14ac:dyDescent="0.2">
      <c r="A17" s="65" t="s">
        <v>136</v>
      </c>
      <c r="B17" s="555">
        <f t="shared" si="2"/>
        <v>0</v>
      </c>
      <c r="C17" s="555">
        <f t="shared" si="2"/>
        <v>0</v>
      </c>
      <c r="D17" s="555">
        <f t="shared" si="2"/>
        <v>0</v>
      </c>
      <c r="E17" s="555">
        <f t="shared" si="2"/>
        <v>1</v>
      </c>
      <c r="F17" s="555">
        <f t="shared" si="2"/>
        <v>0</v>
      </c>
      <c r="G17" s="555">
        <f t="shared" si="2"/>
        <v>7</v>
      </c>
      <c r="H17" s="555">
        <f t="shared" si="2"/>
        <v>0</v>
      </c>
      <c r="I17" s="555">
        <f t="shared" si="2"/>
        <v>4</v>
      </c>
      <c r="J17" s="555">
        <f t="shared" si="2"/>
        <v>0</v>
      </c>
      <c r="K17" s="555">
        <f t="shared" si="2"/>
        <v>12</v>
      </c>
      <c r="L17" s="555">
        <f t="shared" si="2"/>
        <v>7</v>
      </c>
      <c r="M17" s="555">
        <f t="shared" si="2"/>
        <v>10</v>
      </c>
      <c r="N17" s="555">
        <f t="shared" si="2"/>
        <v>2</v>
      </c>
      <c r="O17" s="555">
        <f t="shared" si="2"/>
        <v>6</v>
      </c>
      <c r="P17" s="555">
        <f t="shared" si="2"/>
        <v>9</v>
      </c>
      <c r="Q17" s="555">
        <f t="shared" si="2"/>
        <v>4</v>
      </c>
      <c r="R17" s="555">
        <f t="shared" si="5"/>
        <v>8</v>
      </c>
      <c r="S17" s="555">
        <f t="shared" si="5"/>
        <v>7</v>
      </c>
      <c r="T17" s="555">
        <f t="shared" si="5"/>
        <v>5</v>
      </c>
      <c r="U17" s="555">
        <f t="shared" si="5"/>
        <v>6</v>
      </c>
      <c r="V17" s="555">
        <f t="shared" si="5"/>
        <v>6</v>
      </c>
      <c r="W17" s="555">
        <f t="shared" si="5"/>
        <v>3</v>
      </c>
      <c r="X17" s="555">
        <f t="shared" si="5"/>
        <v>5</v>
      </c>
      <c r="Y17" s="555">
        <f t="shared" si="5"/>
        <v>3</v>
      </c>
      <c r="Z17" s="555">
        <f t="shared" si="5"/>
        <v>7</v>
      </c>
      <c r="AA17" s="555">
        <f t="shared" si="5"/>
        <v>4</v>
      </c>
      <c r="AB17" s="555">
        <f t="shared" si="5"/>
        <v>3</v>
      </c>
      <c r="AC17" s="555">
        <f t="shared" si="5"/>
        <v>4</v>
      </c>
      <c r="AD17" s="555">
        <f t="shared" si="5"/>
        <v>7</v>
      </c>
      <c r="AE17" s="555">
        <f t="shared" si="5"/>
        <v>8</v>
      </c>
      <c r="AF17" s="555">
        <f t="shared" si="5"/>
        <v>4</v>
      </c>
      <c r="AG17" s="555">
        <f t="shared" si="5"/>
        <v>3</v>
      </c>
      <c r="AH17" s="555">
        <f t="shared" si="5"/>
        <v>2</v>
      </c>
      <c r="AI17" s="555">
        <f t="shared" si="5"/>
        <v>1</v>
      </c>
      <c r="AJ17" s="555">
        <f t="shared" si="5"/>
        <v>2</v>
      </c>
      <c r="AK17" s="555">
        <f t="shared" si="5"/>
        <v>0</v>
      </c>
      <c r="AL17" s="555">
        <f t="shared" si="5"/>
        <v>1</v>
      </c>
      <c r="AM17" s="555">
        <f t="shared" si="5"/>
        <v>0</v>
      </c>
      <c r="AN17" s="555">
        <f t="shared" si="5"/>
        <v>0</v>
      </c>
      <c r="AO17" s="555">
        <f t="shared" si="5"/>
        <v>0</v>
      </c>
      <c r="AP17" s="555">
        <f t="shared" si="5"/>
        <v>0</v>
      </c>
      <c r="AQ17" s="555">
        <f t="shared" si="5"/>
        <v>0</v>
      </c>
      <c r="AR17" s="555">
        <f t="shared" ref="AR17:AU17" si="8">AR38+AR57</f>
        <v>0</v>
      </c>
      <c r="AS17" s="555">
        <f t="shared" si="8"/>
        <v>0</v>
      </c>
      <c r="AT17" s="555">
        <f t="shared" si="8"/>
        <v>0</v>
      </c>
      <c r="AU17" s="555">
        <f t="shared" si="8"/>
        <v>0</v>
      </c>
      <c r="AV17" s="555">
        <f t="shared" si="5"/>
        <v>68</v>
      </c>
      <c r="AW17" s="555">
        <f t="shared" si="5"/>
        <v>83</v>
      </c>
    </row>
    <row r="18" spans="1:49" s="69" customFormat="1" hidden="1" x14ac:dyDescent="0.2">
      <c r="A18" s="44" t="s">
        <v>65</v>
      </c>
      <c r="B18" s="555">
        <f t="shared" si="2"/>
        <v>0</v>
      </c>
      <c r="C18" s="555">
        <f t="shared" si="2"/>
        <v>0</v>
      </c>
      <c r="D18" s="555">
        <f t="shared" si="2"/>
        <v>0</v>
      </c>
      <c r="E18" s="555">
        <f t="shared" si="2"/>
        <v>0</v>
      </c>
      <c r="F18" s="555">
        <f t="shared" si="2"/>
        <v>0</v>
      </c>
      <c r="G18" s="555">
        <f t="shared" si="2"/>
        <v>14</v>
      </c>
      <c r="H18" s="555">
        <f t="shared" si="2"/>
        <v>1</v>
      </c>
      <c r="I18" s="555">
        <f t="shared" si="2"/>
        <v>20</v>
      </c>
      <c r="J18" s="555">
        <f t="shared" si="2"/>
        <v>0</v>
      </c>
      <c r="K18" s="555">
        <f t="shared" si="2"/>
        <v>20</v>
      </c>
      <c r="L18" s="555">
        <f t="shared" si="2"/>
        <v>8</v>
      </c>
      <c r="M18" s="555">
        <f t="shared" si="2"/>
        <v>5</v>
      </c>
      <c r="N18" s="555">
        <f t="shared" si="2"/>
        <v>14</v>
      </c>
      <c r="O18" s="555">
        <f t="shared" si="2"/>
        <v>8</v>
      </c>
      <c r="P18" s="555">
        <f t="shared" si="2"/>
        <v>6</v>
      </c>
      <c r="Q18" s="555">
        <f t="shared" si="2"/>
        <v>10</v>
      </c>
      <c r="R18" s="555">
        <f t="shared" si="5"/>
        <v>7</v>
      </c>
      <c r="S18" s="555">
        <f t="shared" si="5"/>
        <v>3</v>
      </c>
      <c r="T18" s="555">
        <f t="shared" si="5"/>
        <v>5</v>
      </c>
      <c r="U18" s="555">
        <f t="shared" si="5"/>
        <v>5</v>
      </c>
      <c r="V18" s="555">
        <f t="shared" si="5"/>
        <v>7</v>
      </c>
      <c r="W18" s="555">
        <f t="shared" si="5"/>
        <v>6</v>
      </c>
      <c r="X18" s="555">
        <f t="shared" si="5"/>
        <v>2</v>
      </c>
      <c r="Y18" s="555">
        <f t="shared" si="5"/>
        <v>5</v>
      </c>
      <c r="Z18" s="555">
        <f t="shared" si="5"/>
        <v>3</v>
      </c>
      <c r="AA18" s="555">
        <f t="shared" si="5"/>
        <v>5</v>
      </c>
      <c r="AB18" s="555">
        <f t="shared" si="5"/>
        <v>8</v>
      </c>
      <c r="AC18" s="555">
        <f t="shared" si="5"/>
        <v>4</v>
      </c>
      <c r="AD18" s="555">
        <f t="shared" si="5"/>
        <v>5</v>
      </c>
      <c r="AE18" s="555">
        <f t="shared" si="5"/>
        <v>9</v>
      </c>
      <c r="AF18" s="555">
        <f t="shared" si="5"/>
        <v>4</v>
      </c>
      <c r="AG18" s="555">
        <f t="shared" si="5"/>
        <v>1</v>
      </c>
      <c r="AH18" s="555">
        <f t="shared" si="5"/>
        <v>8</v>
      </c>
      <c r="AI18" s="555">
        <f t="shared" si="5"/>
        <v>1</v>
      </c>
      <c r="AJ18" s="555">
        <f t="shared" si="5"/>
        <v>7</v>
      </c>
      <c r="AK18" s="555">
        <f t="shared" si="5"/>
        <v>0</v>
      </c>
      <c r="AL18" s="555">
        <f t="shared" si="5"/>
        <v>7</v>
      </c>
      <c r="AM18" s="555">
        <f t="shared" si="5"/>
        <v>1</v>
      </c>
      <c r="AN18" s="555">
        <f t="shared" si="5"/>
        <v>3</v>
      </c>
      <c r="AO18" s="555">
        <f t="shared" si="5"/>
        <v>0</v>
      </c>
      <c r="AP18" s="555">
        <f t="shared" si="5"/>
        <v>0</v>
      </c>
      <c r="AQ18" s="555">
        <f t="shared" si="5"/>
        <v>0</v>
      </c>
      <c r="AR18" s="555">
        <f t="shared" ref="AR18:AU18" si="9">AR39+AR58</f>
        <v>0</v>
      </c>
      <c r="AS18" s="555">
        <f t="shared" si="9"/>
        <v>0</v>
      </c>
      <c r="AT18" s="555">
        <f t="shared" si="9"/>
        <v>0</v>
      </c>
      <c r="AU18" s="555">
        <f t="shared" si="9"/>
        <v>0</v>
      </c>
      <c r="AV18" s="555">
        <f t="shared" si="5"/>
        <v>95</v>
      </c>
      <c r="AW18" s="555">
        <f t="shared" si="5"/>
        <v>117</v>
      </c>
    </row>
    <row r="19" spans="1:49" hidden="1" x14ac:dyDescent="0.2">
      <c r="A19" s="585" t="s">
        <v>185</v>
      </c>
      <c r="B19" s="585">
        <f t="shared" si="2"/>
        <v>0</v>
      </c>
      <c r="C19" s="585">
        <f t="shared" si="2"/>
        <v>34</v>
      </c>
      <c r="D19" s="585">
        <f t="shared" si="2"/>
        <v>0</v>
      </c>
      <c r="E19" s="585">
        <f t="shared" si="2"/>
        <v>10</v>
      </c>
      <c r="F19" s="585">
        <f t="shared" si="2"/>
        <v>0</v>
      </c>
      <c r="G19" s="585">
        <f t="shared" si="2"/>
        <v>41</v>
      </c>
      <c r="H19" s="585">
        <f t="shared" si="2"/>
        <v>2</v>
      </c>
      <c r="I19" s="585">
        <f t="shared" si="2"/>
        <v>42</v>
      </c>
      <c r="J19" s="585">
        <f t="shared" si="2"/>
        <v>0</v>
      </c>
      <c r="K19" s="585">
        <f t="shared" si="2"/>
        <v>42</v>
      </c>
      <c r="L19" s="585">
        <f t="shared" si="2"/>
        <v>23</v>
      </c>
      <c r="M19" s="585">
        <f t="shared" si="2"/>
        <v>23</v>
      </c>
      <c r="N19" s="585">
        <f t="shared" si="2"/>
        <v>19</v>
      </c>
      <c r="O19" s="585">
        <f t="shared" si="2"/>
        <v>17</v>
      </c>
      <c r="P19" s="585">
        <f t="shared" si="2"/>
        <v>18</v>
      </c>
      <c r="Q19" s="585">
        <f t="shared" si="2"/>
        <v>17</v>
      </c>
      <c r="R19" s="585">
        <f t="shared" si="5"/>
        <v>26</v>
      </c>
      <c r="S19" s="585">
        <f t="shared" si="5"/>
        <v>14</v>
      </c>
      <c r="T19" s="585">
        <f t="shared" si="5"/>
        <v>18</v>
      </c>
      <c r="U19" s="585">
        <f t="shared" si="5"/>
        <v>15</v>
      </c>
      <c r="V19" s="585">
        <f t="shared" si="5"/>
        <v>19</v>
      </c>
      <c r="W19" s="585">
        <f t="shared" si="5"/>
        <v>13</v>
      </c>
      <c r="X19" s="585">
        <f t="shared" si="5"/>
        <v>10</v>
      </c>
      <c r="Y19" s="585">
        <f t="shared" si="5"/>
        <v>11</v>
      </c>
      <c r="Z19" s="585">
        <f t="shared" si="5"/>
        <v>16</v>
      </c>
      <c r="AA19" s="585">
        <f t="shared" si="5"/>
        <v>13</v>
      </c>
      <c r="AB19" s="585">
        <f t="shared" si="5"/>
        <v>17</v>
      </c>
      <c r="AC19" s="585">
        <f t="shared" si="5"/>
        <v>10</v>
      </c>
      <c r="AD19" s="585">
        <f t="shared" si="5"/>
        <v>21</v>
      </c>
      <c r="AE19" s="585">
        <f t="shared" si="5"/>
        <v>25</v>
      </c>
      <c r="AF19" s="585">
        <f t="shared" si="5"/>
        <v>14</v>
      </c>
      <c r="AG19" s="585">
        <f t="shared" si="5"/>
        <v>8</v>
      </c>
      <c r="AH19" s="585">
        <f t="shared" si="5"/>
        <v>19</v>
      </c>
      <c r="AI19" s="585">
        <f t="shared" si="5"/>
        <v>3</v>
      </c>
      <c r="AJ19" s="585">
        <f t="shared" si="5"/>
        <v>13</v>
      </c>
      <c r="AK19" s="585">
        <f t="shared" si="5"/>
        <v>1</v>
      </c>
      <c r="AL19" s="585">
        <f t="shared" si="5"/>
        <v>12</v>
      </c>
      <c r="AM19" s="585">
        <f t="shared" si="5"/>
        <v>2</v>
      </c>
      <c r="AN19" s="585">
        <f t="shared" si="5"/>
        <v>5</v>
      </c>
      <c r="AO19" s="585">
        <f t="shared" si="5"/>
        <v>0</v>
      </c>
      <c r="AP19" s="585">
        <f t="shared" si="5"/>
        <v>0</v>
      </c>
      <c r="AQ19" s="585">
        <f t="shared" si="5"/>
        <v>0</v>
      </c>
      <c r="AR19" s="585">
        <f t="shared" ref="AR19:AU19" si="10">AR40+AR59</f>
        <v>0</v>
      </c>
      <c r="AS19" s="585">
        <f t="shared" si="10"/>
        <v>0</v>
      </c>
      <c r="AT19" s="585">
        <f t="shared" si="10"/>
        <v>0</v>
      </c>
      <c r="AU19" s="585">
        <f t="shared" si="10"/>
        <v>0</v>
      </c>
      <c r="AV19" s="585">
        <f t="shared" si="5"/>
        <v>252</v>
      </c>
      <c r="AW19" s="585">
        <f t="shared" si="5"/>
        <v>341</v>
      </c>
    </row>
    <row r="20" spans="1:49" hidden="1" x14ac:dyDescent="0.2">
      <c r="A20" s="585" t="s">
        <v>66</v>
      </c>
      <c r="B20" s="585">
        <f t="shared" si="2"/>
        <v>0</v>
      </c>
      <c r="C20" s="585">
        <f t="shared" si="2"/>
        <v>78</v>
      </c>
      <c r="D20" s="585">
        <f t="shared" si="2"/>
        <v>0</v>
      </c>
      <c r="E20" s="585">
        <f t="shared" si="2"/>
        <v>39</v>
      </c>
      <c r="F20" s="585">
        <f t="shared" si="2"/>
        <v>2</v>
      </c>
      <c r="G20" s="585">
        <f t="shared" si="2"/>
        <v>133</v>
      </c>
      <c r="H20" s="585">
        <f t="shared" si="2"/>
        <v>4</v>
      </c>
      <c r="I20" s="585">
        <f t="shared" si="2"/>
        <v>177</v>
      </c>
      <c r="J20" s="585">
        <f t="shared" si="2"/>
        <v>0</v>
      </c>
      <c r="K20" s="585">
        <f t="shared" si="2"/>
        <v>154</v>
      </c>
      <c r="L20" s="585">
        <f t="shared" si="2"/>
        <v>67</v>
      </c>
      <c r="M20" s="585">
        <f t="shared" si="2"/>
        <v>91</v>
      </c>
      <c r="N20" s="585">
        <f t="shared" si="2"/>
        <v>69</v>
      </c>
      <c r="O20" s="585">
        <f t="shared" si="2"/>
        <v>72</v>
      </c>
      <c r="P20" s="585">
        <f t="shared" si="2"/>
        <v>70</v>
      </c>
      <c r="Q20" s="585">
        <f t="shared" si="2"/>
        <v>107</v>
      </c>
      <c r="R20" s="585">
        <f t="shared" si="5"/>
        <v>79</v>
      </c>
      <c r="S20" s="585">
        <f t="shared" si="5"/>
        <v>80</v>
      </c>
      <c r="T20" s="585">
        <f t="shared" si="5"/>
        <v>18</v>
      </c>
      <c r="U20" s="585">
        <f t="shared" si="5"/>
        <v>16</v>
      </c>
      <c r="V20" s="585">
        <f t="shared" si="5"/>
        <v>84</v>
      </c>
      <c r="W20" s="585">
        <f t="shared" si="5"/>
        <v>85</v>
      </c>
      <c r="X20" s="585">
        <f t="shared" si="5"/>
        <v>10</v>
      </c>
      <c r="Y20" s="585">
        <f t="shared" si="5"/>
        <v>12</v>
      </c>
      <c r="Z20" s="585">
        <f t="shared" si="5"/>
        <v>61</v>
      </c>
      <c r="AA20" s="585">
        <f t="shared" si="5"/>
        <v>84</v>
      </c>
      <c r="AB20" s="585">
        <f t="shared" si="5"/>
        <v>18</v>
      </c>
      <c r="AC20" s="585">
        <f t="shared" si="5"/>
        <v>11</v>
      </c>
      <c r="AD20" s="585">
        <f t="shared" si="5"/>
        <v>74</v>
      </c>
      <c r="AE20" s="585">
        <f t="shared" si="5"/>
        <v>85</v>
      </c>
      <c r="AF20" s="585">
        <f t="shared" si="5"/>
        <v>14</v>
      </c>
      <c r="AG20" s="585">
        <f t="shared" si="5"/>
        <v>8</v>
      </c>
      <c r="AH20" s="585">
        <f t="shared" si="5"/>
        <v>80</v>
      </c>
      <c r="AI20" s="585">
        <f t="shared" si="5"/>
        <v>32</v>
      </c>
      <c r="AJ20" s="585">
        <f t="shared" si="5"/>
        <v>13</v>
      </c>
      <c r="AK20" s="585">
        <f t="shared" si="5"/>
        <v>1</v>
      </c>
      <c r="AL20" s="585">
        <f t="shared" si="5"/>
        <v>74</v>
      </c>
      <c r="AM20" s="585">
        <f t="shared" si="5"/>
        <v>24</v>
      </c>
      <c r="AN20" s="585">
        <f t="shared" si="5"/>
        <v>6</v>
      </c>
      <c r="AO20" s="585">
        <f t="shared" si="5"/>
        <v>0</v>
      </c>
      <c r="AP20" s="585">
        <f t="shared" si="5"/>
        <v>0</v>
      </c>
      <c r="AQ20" s="585">
        <f t="shared" si="5"/>
        <v>1</v>
      </c>
      <c r="AR20" s="585">
        <f t="shared" ref="AR20:AU20" si="11">AR41+AR60</f>
        <v>0</v>
      </c>
      <c r="AS20" s="585">
        <f t="shared" si="11"/>
        <v>0</v>
      </c>
      <c r="AT20" s="585">
        <f t="shared" si="11"/>
        <v>0</v>
      </c>
      <c r="AU20" s="585">
        <f t="shared" si="11"/>
        <v>0</v>
      </c>
      <c r="AV20" s="585">
        <f t="shared" si="5"/>
        <v>743</v>
      </c>
      <c r="AW20" s="585">
        <f t="shared" si="5"/>
        <v>1290</v>
      </c>
    </row>
    <row r="21" spans="1:49" hidden="1" x14ac:dyDescent="0.2">
      <c r="A21" s="1" t="s">
        <v>176</v>
      </c>
    </row>
    <row r="22" spans="1:49" hidden="1" x14ac:dyDescent="0.2">
      <c r="A22" s="722" t="s">
        <v>488</v>
      </c>
    </row>
    <row r="23" spans="1:49" hidden="1" x14ac:dyDescent="0.2"/>
    <row r="24" spans="1:49" x14ac:dyDescent="0.2">
      <c r="A24" s="561" t="s">
        <v>392</v>
      </c>
    </row>
    <row r="25" spans="1:49" x14ac:dyDescent="0.2">
      <c r="A25" s="663" t="s">
        <v>13</v>
      </c>
      <c r="B25" s="660" t="s">
        <v>305</v>
      </c>
      <c r="C25" s="660"/>
      <c r="D25" s="660" t="s">
        <v>306</v>
      </c>
      <c r="E25" s="660"/>
      <c r="F25" s="660" t="s">
        <v>307</v>
      </c>
      <c r="G25" s="660"/>
      <c r="H25" s="660" t="s">
        <v>308</v>
      </c>
      <c r="I25" s="660"/>
      <c r="J25" s="660" t="s">
        <v>309</v>
      </c>
      <c r="K25" s="660"/>
      <c r="L25" s="660" t="s">
        <v>310</v>
      </c>
      <c r="M25" s="660"/>
      <c r="N25" s="660" t="s">
        <v>311</v>
      </c>
      <c r="O25" s="660"/>
      <c r="P25" s="660" t="s">
        <v>312</v>
      </c>
      <c r="Q25" s="660"/>
      <c r="R25" s="660" t="s">
        <v>313</v>
      </c>
      <c r="S25" s="660"/>
      <c r="T25" s="660" t="s">
        <v>314</v>
      </c>
      <c r="U25" s="660"/>
      <c r="V25" s="660" t="s">
        <v>315</v>
      </c>
      <c r="W25" s="660"/>
      <c r="X25" s="660" t="s">
        <v>316</v>
      </c>
      <c r="Y25" s="660"/>
      <c r="Z25" s="660" t="s">
        <v>317</v>
      </c>
      <c r="AA25" s="660"/>
      <c r="AB25" s="660" t="s">
        <v>368</v>
      </c>
      <c r="AC25" s="660"/>
      <c r="AD25" s="660" t="s">
        <v>348</v>
      </c>
      <c r="AE25" s="660"/>
      <c r="AF25" s="660" t="s">
        <v>369</v>
      </c>
      <c r="AG25" s="660"/>
      <c r="AH25" s="660" t="s">
        <v>370</v>
      </c>
      <c r="AI25" s="660"/>
      <c r="AJ25" s="660" t="s">
        <v>388</v>
      </c>
      <c r="AK25" s="660"/>
      <c r="AL25" s="660" t="s">
        <v>389</v>
      </c>
      <c r="AM25" s="660"/>
      <c r="AN25" s="660" t="s">
        <v>405</v>
      </c>
      <c r="AO25" s="660"/>
      <c r="AP25" s="660" t="s">
        <v>406</v>
      </c>
      <c r="AQ25" s="660"/>
      <c r="AR25" s="660" t="s">
        <v>486</v>
      </c>
      <c r="AS25" s="660"/>
      <c r="AT25" s="659" t="s">
        <v>487</v>
      </c>
      <c r="AU25" s="659"/>
      <c r="AV25" s="660" t="s">
        <v>4</v>
      </c>
      <c r="AW25" s="660"/>
    </row>
    <row r="26" spans="1:49" ht="25.5" x14ac:dyDescent="0.2">
      <c r="A26" s="663"/>
      <c r="B26" s="560" t="s">
        <v>14</v>
      </c>
      <c r="C26" s="560" t="s">
        <v>15</v>
      </c>
      <c r="D26" s="560" t="s">
        <v>14</v>
      </c>
      <c r="E26" s="560" t="s">
        <v>15</v>
      </c>
      <c r="F26" s="560" t="s">
        <v>14</v>
      </c>
      <c r="G26" s="560" t="s">
        <v>15</v>
      </c>
      <c r="H26" s="560" t="s">
        <v>14</v>
      </c>
      <c r="I26" s="560" t="s">
        <v>15</v>
      </c>
      <c r="J26" s="560" t="s">
        <v>14</v>
      </c>
      <c r="K26" s="560" t="s">
        <v>15</v>
      </c>
      <c r="L26" s="560" t="s">
        <v>14</v>
      </c>
      <c r="M26" s="560" t="s">
        <v>15</v>
      </c>
      <c r="N26" s="560" t="s">
        <v>14</v>
      </c>
      <c r="O26" s="560" t="s">
        <v>15</v>
      </c>
      <c r="P26" s="560" t="s">
        <v>14</v>
      </c>
      <c r="Q26" s="560" t="s">
        <v>15</v>
      </c>
      <c r="R26" s="560" t="s">
        <v>14</v>
      </c>
      <c r="S26" s="560" t="s">
        <v>15</v>
      </c>
      <c r="T26" s="560" t="s">
        <v>14</v>
      </c>
      <c r="U26" s="560" t="s">
        <v>15</v>
      </c>
      <c r="V26" s="560" t="s">
        <v>14</v>
      </c>
      <c r="W26" s="560" t="s">
        <v>15</v>
      </c>
      <c r="X26" s="560" t="s">
        <v>14</v>
      </c>
      <c r="Y26" s="560" t="s">
        <v>15</v>
      </c>
      <c r="Z26" s="560" t="s">
        <v>14</v>
      </c>
      <c r="AA26" s="560" t="s">
        <v>15</v>
      </c>
      <c r="AB26" s="560" t="s">
        <v>14</v>
      </c>
      <c r="AC26" s="560" t="s">
        <v>15</v>
      </c>
      <c r="AD26" s="560" t="s">
        <v>14</v>
      </c>
      <c r="AE26" s="560" t="s">
        <v>15</v>
      </c>
      <c r="AF26" s="560" t="s">
        <v>14</v>
      </c>
      <c r="AG26" s="560" t="s">
        <v>15</v>
      </c>
      <c r="AH26" s="560" t="s">
        <v>14</v>
      </c>
      <c r="AI26" s="560" t="s">
        <v>15</v>
      </c>
      <c r="AJ26" s="560" t="s">
        <v>14</v>
      </c>
      <c r="AK26" s="560" t="s">
        <v>15</v>
      </c>
      <c r="AL26" s="560" t="s">
        <v>14</v>
      </c>
      <c r="AM26" s="560" t="s">
        <v>15</v>
      </c>
      <c r="AN26" s="560" t="s">
        <v>14</v>
      </c>
      <c r="AO26" s="560" t="s">
        <v>15</v>
      </c>
      <c r="AP26" s="560" t="s">
        <v>14</v>
      </c>
      <c r="AQ26" s="560" t="s">
        <v>15</v>
      </c>
      <c r="AR26" s="560" t="s">
        <v>14</v>
      </c>
      <c r="AS26" s="560" t="s">
        <v>15</v>
      </c>
      <c r="AT26" s="564" t="s">
        <v>14</v>
      </c>
      <c r="AU26" s="564" t="s">
        <v>15</v>
      </c>
      <c r="AV26" s="560" t="s">
        <v>14</v>
      </c>
      <c r="AW26" s="560" t="s">
        <v>15</v>
      </c>
    </row>
    <row r="27" spans="1:49" x14ac:dyDescent="0.2">
      <c r="A27" s="65" t="s">
        <v>55</v>
      </c>
      <c r="B27" s="10">
        <v>0</v>
      </c>
      <c r="C27" s="552">
        <v>0</v>
      </c>
      <c r="D27" s="552">
        <v>0</v>
      </c>
      <c r="E27" s="552">
        <v>1</v>
      </c>
      <c r="F27" s="552">
        <v>1</v>
      </c>
      <c r="G27" s="552">
        <v>7</v>
      </c>
      <c r="H27" s="552">
        <v>1</v>
      </c>
      <c r="I27" s="552">
        <v>9</v>
      </c>
      <c r="J27" s="552">
        <v>0</v>
      </c>
      <c r="K27" s="552">
        <v>4</v>
      </c>
      <c r="L27" s="552">
        <v>4</v>
      </c>
      <c r="M27" s="552">
        <v>0</v>
      </c>
      <c r="N27" s="552">
        <v>4</v>
      </c>
      <c r="O27" s="552">
        <v>1</v>
      </c>
      <c r="P27" s="552">
        <v>6</v>
      </c>
      <c r="Q27" s="552">
        <v>0</v>
      </c>
      <c r="R27" s="552">
        <v>4</v>
      </c>
      <c r="S27" s="552">
        <v>1</v>
      </c>
      <c r="T27" s="552">
        <v>0</v>
      </c>
      <c r="U27" s="552">
        <v>0</v>
      </c>
      <c r="V27" s="552">
        <v>6</v>
      </c>
      <c r="W27" s="552">
        <v>0</v>
      </c>
      <c r="X27" s="552">
        <v>0</v>
      </c>
      <c r="Y27" s="552">
        <v>0</v>
      </c>
      <c r="Z27" s="552">
        <v>5</v>
      </c>
      <c r="AA27" s="552">
        <v>0</v>
      </c>
      <c r="AB27" s="552">
        <v>0</v>
      </c>
      <c r="AC27" s="552">
        <v>0</v>
      </c>
      <c r="AD27" s="552">
        <v>6</v>
      </c>
      <c r="AE27" s="552">
        <v>2</v>
      </c>
      <c r="AF27" s="552">
        <v>0</v>
      </c>
      <c r="AG27" s="552">
        <v>0</v>
      </c>
      <c r="AH27" s="552">
        <v>2</v>
      </c>
      <c r="AI27" s="552">
        <v>3</v>
      </c>
      <c r="AJ27" s="552">
        <v>0</v>
      </c>
      <c r="AK27" s="552">
        <v>0</v>
      </c>
      <c r="AL27" s="552">
        <v>4</v>
      </c>
      <c r="AM27" s="552">
        <v>4</v>
      </c>
      <c r="AN27" s="552">
        <v>0</v>
      </c>
      <c r="AO27" s="552">
        <v>0</v>
      </c>
      <c r="AP27" s="552">
        <v>0</v>
      </c>
      <c r="AQ27" s="552">
        <v>0</v>
      </c>
      <c r="AR27" s="552"/>
      <c r="AS27" s="552"/>
      <c r="AT27" s="552"/>
      <c r="AU27" s="552"/>
      <c r="AV27" s="38">
        <f>SUM(B27,D27,F27,H27,J27,L27,N27,P27,R27,T27,V27,X27,Z27,AB27,AD27,AF27,AH27,AJ27,AL27,AN27,AP27,AR27,AT27)</f>
        <v>43</v>
      </c>
      <c r="AW27" s="38">
        <f>SUM(C27,E27,G27,I27,K27,M27,O27,Q27,S27,U27,W27,Y27,AA27,AC27,AE27,AG27,AI27,AK27,AM27,AO27,AQ27,AS27,AU27)</f>
        <v>32</v>
      </c>
    </row>
    <row r="28" spans="1:49" x14ac:dyDescent="0.2">
      <c r="A28" s="65" t="s">
        <v>56</v>
      </c>
      <c r="B28" s="552">
        <v>0</v>
      </c>
      <c r="C28" s="552">
        <v>10</v>
      </c>
      <c r="D28" s="552">
        <v>0</v>
      </c>
      <c r="E28" s="552">
        <v>8</v>
      </c>
      <c r="F28" s="552">
        <v>0</v>
      </c>
      <c r="G28" s="552">
        <v>11</v>
      </c>
      <c r="H28" s="552">
        <v>0</v>
      </c>
      <c r="I28" s="552">
        <v>13</v>
      </c>
      <c r="J28" s="552">
        <v>0</v>
      </c>
      <c r="K28" s="552">
        <v>6</v>
      </c>
      <c r="L28" s="552">
        <v>10</v>
      </c>
      <c r="M28" s="552">
        <v>0</v>
      </c>
      <c r="N28" s="552">
        <v>7</v>
      </c>
      <c r="O28" s="552">
        <v>2</v>
      </c>
      <c r="P28" s="552">
        <v>6</v>
      </c>
      <c r="Q28" s="552">
        <v>0</v>
      </c>
      <c r="R28" s="552">
        <v>5</v>
      </c>
      <c r="S28" s="552">
        <v>4</v>
      </c>
      <c r="T28" s="552">
        <v>0</v>
      </c>
      <c r="U28" s="552">
        <v>0</v>
      </c>
      <c r="V28" s="552">
        <v>6</v>
      </c>
      <c r="W28" s="552">
        <v>1</v>
      </c>
      <c r="X28" s="552">
        <v>0</v>
      </c>
      <c r="Y28" s="552">
        <v>0</v>
      </c>
      <c r="Z28" s="552">
        <v>3</v>
      </c>
      <c r="AA28" s="552">
        <v>3</v>
      </c>
      <c r="AB28" s="552">
        <v>0</v>
      </c>
      <c r="AC28" s="552">
        <v>0</v>
      </c>
      <c r="AD28" s="552">
        <v>11</v>
      </c>
      <c r="AE28" s="552">
        <v>4</v>
      </c>
      <c r="AF28" s="552">
        <v>0</v>
      </c>
      <c r="AG28" s="552">
        <v>0</v>
      </c>
      <c r="AH28" s="552">
        <v>6</v>
      </c>
      <c r="AI28" s="552">
        <v>7</v>
      </c>
      <c r="AJ28" s="552">
        <v>0</v>
      </c>
      <c r="AK28" s="552">
        <v>0</v>
      </c>
      <c r="AL28" s="552">
        <v>5</v>
      </c>
      <c r="AM28" s="552">
        <v>1</v>
      </c>
      <c r="AN28" s="552">
        <v>0</v>
      </c>
      <c r="AO28" s="552">
        <v>0</v>
      </c>
      <c r="AP28" s="552">
        <v>0</v>
      </c>
      <c r="AQ28" s="552">
        <v>0</v>
      </c>
      <c r="AR28" s="552"/>
      <c r="AS28" s="552"/>
      <c r="AT28" s="552"/>
      <c r="AU28" s="552"/>
      <c r="AV28" s="38">
        <f t="shared" ref="AV28:AW29" si="12">SUM(B28,D28,F28,H28,J28,L28,N28,P28,R28,T28,V28,X28,Z28,AB28,AD28,AF28,AH28,AJ28,AL28,AN28,AP28,AR28,AT28)</f>
        <v>59</v>
      </c>
      <c r="AW28" s="38">
        <f t="shared" si="12"/>
        <v>70</v>
      </c>
    </row>
    <row r="29" spans="1:49" x14ac:dyDescent="0.2">
      <c r="A29" s="65" t="s">
        <v>57</v>
      </c>
      <c r="B29" s="552">
        <v>0</v>
      </c>
      <c r="C29" s="552">
        <v>0</v>
      </c>
      <c r="D29" s="552">
        <v>0</v>
      </c>
      <c r="E29" s="552">
        <v>0</v>
      </c>
      <c r="F29" s="552">
        <v>0</v>
      </c>
      <c r="G29" s="552">
        <v>1</v>
      </c>
      <c r="H29" s="552">
        <v>0</v>
      </c>
      <c r="I29" s="552">
        <v>5</v>
      </c>
      <c r="J29" s="552">
        <v>0</v>
      </c>
      <c r="K29" s="552">
        <v>6</v>
      </c>
      <c r="L29" s="552">
        <v>3</v>
      </c>
      <c r="M29" s="552">
        <v>0</v>
      </c>
      <c r="N29" s="552">
        <v>5</v>
      </c>
      <c r="O29" s="552">
        <v>1</v>
      </c>
      <c r="P29" s="552">
        <v>6</v>
      </c>
      <c r="Q29" s="552">
        <v>1</v>
      </c>
      <c r="R29" s="552">
        <v>4</v>
      </c>
      <c r="S29" s="552">
        <v>0</v>
      </c>
      <c r="T29" s="552">
        <v>0</v>
      </c>
      <c r="U29" s="552">
        <v>0</v>
      </c>
      <c r="V29" s="552">
        <v>1</v>
      </c>
      <c r="W29" s="552">
        <v>1</v>
      </c>
      <c r="X29" s="552">
        <v>0</v>
      </c>
      <c r="Y29" s="552">
        <v>0</v>
      </c>
      <c r="Z29" s="552">
        <v>3</v>
      </c>
      <c r="AA29" s="552">
        <v>1</v>
      </c>
      <c r="AB29" s="552">
        <v>0</v>
      </c>
      <c r="AC29" s="552">
        <v>0</v>
      </c>
      <c r="AD29" s="552">
        <v>4</v>
      </c>
      <c r="AE29" s="552"/>
      <c r="AF29" s="552">
        <v>0</v>
      </c>
      <c r="AG29" s="552">
        <v>0</v>
      </c>
      <c r="AH29" s="552">
        <v>2</v>
      </c>
      <c r="AI29" s="552">
        <v>0</v>
      </c>
      <c r="AJ29" s="552">
        <v>0</v>
      </c>
      <c r="AK29" s="552">
        <v>0</v>
      </c>
      <c r="AL29" s="552">
        <v>1</v>
      </c>
      <c r="AM29" s="552">
        <v>0</v>
      </c>
      <c r="AN29" s="552">
        <v>0</v>
      </c>
      <c r="AO29" s="552">
        <v>0</v>
      </c>
      <c r="AP29" s="552">
        <v>0</v>
      </c>
      <c r="AQ29" s="552">
        <v>0</v>
      </c>
      <c r="AR29" s="552"/>
      <c r="AS29" s="552"/>
      <c r="AT29" s="552"/>
      <c r="AU29" s="552"/>
      <c r="AV29" s="38">
        <f t="shared" si="12"/>
        <v>29</v>
      </c>
      <c r="AW29" s="38">
        <f t="shared" si="12"/>
        <v>16</v>
      </c>
    </row>
    <row r="30" spans="1:49" x14ac:dyDescent="0.2">
      <c r="A30" s="553" t="s">
        <v>183</v>
      </c>
      <c r="B30" s="240">
        <f t="shared" ref="B30:AW30" si="13">SUM(B27:B29)</f>
        <v>0</v>
      </c>
      <c r="C30" s="240">
        <f t="shared" si="13"/>
        <v>10</v>
      </c>
      <c r="D30" s="240">
        <f t="shared" si="13"/>
        <v>0</v>
      </c>
      <c r="E30" s="240">
        <f t="shared" si="13"/>
        <v>9</v>
      </c>
      <c r="F30" s="240">
        <f t="shared" si="13"/>
        <v>1</v>
      </c>
      <c r="G30" s="240">
        <f t="shared" si="13"/>
        <v>19</v>
      </c>
      <c r="H30" s="240">
        <f t="shared" si="13"/>
        <v>1</v>
      </c>
      <c r="I30" s="240">
        <f t="shared" si="13"/>
        <v>27</v>
      </c>
      <c r="J30" s="240">
        <f t="shared" si="13"/>
        <v>0</v>
      </c>
      <c r="K30" s="240">
        <f t="shared" si="13"/>
        <v>16</v>
      </c>
      <c r="L30" s="240">
        <f t="shared" si="13"/>
        <v>17</v>
      </c>
      <c r="M30" s="240">
        <f t="shared" si="13"/>
        <v>0</v>
      </c>
      <c r="N30" s="240">
        <f t="shared" si="13"/>
        <v>16</v>
      </c>
      <c r="O30" s="240">
        <f t="shared" si="13"/>
        <v>4</v>
      </c>
      <c r="P30" s="240">
        <f t="shared" si="13"/>
        <v>18</v>
      </c>
      <c r="Q30" s="240">
        <f t="shared" si="13"/>
        <v>1</v>
      </c>
      <c r="R30" s="240">
        <f t="shared" si="13"/>
        <v>13</v>
      </c>
      <c r="S30" s="240">
        <f t="shared" si="13"/>
        <v>5</v>
      </c>
      <c r="T30" s="240">
        <f t="shared" si="13"/>
        <v>0</v>
      </c>
      <c r="U30" s="240">
        <f t="shared" si="13"/>
        <v>0</v>
      </c>
      <c r="V30" s="240">
        <f t="shared" si="13"/>
        <v>13</v>
      </c>
      <c r="W30" s="240">
        <f t="shared" si="13"/>
        <v>2</v>
      </c>
      <c r="X30" s="240">
        <f t="shared" si="13"/>
        <v>0</v>
      </c>
      <c r="Y30" s="240">
        <f t="shared" si="13"/>
        <v>0</v>
      </c>
      <c r="Z30" s="240">
        <f t="shared" si="13"/>
        <v>11</v>
      </c>
      <c r="AA30" s="240">
        <f t="shared" si="13"/>
        <v>4</v>
      </c>
      <c r="AB30" s="240">
        <f t="shared" si="13"/>
        <v>0</v>
      </c>
      <c r="AC30" s="240">
        <f t="shared" si="13"/>
        <v>0</v>
      </c>
      <c r="AD30" s="240">
        <f t="shared" si="13"/>
        <v>21</v>
      </c>
      <c r="AE30" s="240">
        <f t="shared" si="13"/>
        <v>6</v>
      </c>
      <c r="AF30" s="240">
        <f t="shared" si="13"/>
        <v>0</v>
      </c>
      <c r="AG30" s="240">
        <f t="shared" si="13"/>
        <v>0</v>
      </c>
      <c r="AH30" s="240">
        <f t="shared" si="13"/>
        <v>10</v>
      </c>
      <c r="AI30" s="240">
        <f t="shared" si="13"/>
        <v>10</v>
      </c>
      <c r="AJ30" s="240">
        <f t="shared" si="13"/>
        <v>0</v>
      </c>
      <c r="AK30" s="240">
        <f t="shared" si="13"/>
        <v>0</v>
      </c>
      <c r="AL30" s="240">
        <f t="shared" si="13"/>
        <v>10</v>
      </c>
      <c r="AM30" s="240">
        <f t="shared" si="13"/>
        <v>5</v>
      </c>
      <c r="AN30" s="240">
        <f t="shared" si="13"/>
        <v>0</v>
      </c>
      <c r="AO30" s="240">
        <f t="shared" si="13"/>
        <v>0</v>
      </c>
      <c r="AP30" s="240">
        <f t="shared" si="13"/>
        <v>0</v>
      </c>
      <c r="AQ30" s="240">
        <f t="shared" si="13"/>
        <v>0</v>
      </c>
      <c r="AR30" s="240">
        <f t="shared" si="13"/>
        <v>0</v>
      </c>
      <c r="AS30" s="240">
        <f t="shared" si="13"/>
        <v>0</v>
      </c>
      <c r="AT30" s="240">
        <f t="shared" si="13"/>
        <v>0</v>
      </c>
      <c r="AU30" s="240">
        <f t="shared" si="13"/>
        <v>0</v>
      </c>
      <c r="AV30" s="240">
        <f t="shared" si="13"/>
        <v>131</v>
      </c>
      <c r="AW30" s="240">
        <f t="shared" si="13"/>
        <v>118</v>
      </c>
    </row>
    <row r="31" spans="1:49" x14ac:dyDescent="0.2">
      <c r="A31" s="44" t="s">
        <v>58</v>
      </c>
      <c r="B31" s="552">
        <v>0</v>
      </c>
      <c r="C31" s="552">
        <v>0</v>
      </c>
      <c r="D31" s="552">
        <v>0</v>
      </c>
      <c r="E31" s="552">
        <v>0</v>
      </c>
      <c r="F31" s="552">
        <v>0</v>
      </c>
      <c r="G31" s="552">
        <v>0</v>
      </c>
      <c r="H31" s="552">
        <v>0</v>
      </c>
      <c r="I31" s="552">
        <v>0</v>
      </c>
      <c r="J31" s="552">
        <v>0</v>
      </c>
      <c r="K31" s="552">
        <v>0</v>
      </c>
      <c r="L31" s="552">
        <v>7</v>
      </c>
      <c r="M31" s="552">
        <v>0</v>
      </c>
      <c r="N31" s="552">
        <v>7</v>
      </c>
      <c r="O31" s="552">
        <v>1</v>
      </c>
      <c r="P31" s="552">
        <v>5</v>
      </c>
      <c r="Q31" s="552">
        <v>3</v>
      </c>
      <c r="R31" s="552">
        <v>8</v>
      </c>
      <c r="S31" s="552">
        <v>1</v>
      </c>
      <c r="T31" s="552">
        <v>0</v>
      </c>
      <c r="U31" s="552">
        <v>0</v>
      </c>
      <c r="V31" s="552">
        <v>8</v>
      </c>
      <c r="W31" s="552">
        <v>5</v>
      </c>
      <c r="X31" s="552">
        <v>0</v>
      </c>
      <c r="Y31" s="552">
        <v>0</v>
      </c>
      <c r="Z31" s="552">
        <v>1</v>
      </c>
      <c r="AA31" s="552">
        <v>7</v>
      </c>
      <c r="AB31" s="552">
        <v>0</v>
      </c>
      <c r="AC31" s="552">
        <v>0</v>
      </c>
      <c r="AD31" s="552">
        <v>3</v>
      </c>
      <c r="AE31" s="552">
        <v>10</v>
      </c>
      <c r="AF31" s="552">
        <v>0</v>
      </c>
      <c r="AG31" s="552">
        <v>0</v>
      </c>
      <c r="AH31" s="552">
        <v>4</v>
      </c>
      <c r="AI31" s="552">
        <v>2</v>
      </c>
      <c r="AJ31" s="552">
        <v>0</v>
      </c>
      <c r="AK31" s="552">
        <v>0</v>
      </c>
      <c r="AL31" s="552">
        <v>2</v>
      </c>
      <c r="AM31" s="552">
        <v>3</v>
      </c>
      <c r="AN31" s="552">
        <v>0</v>
      </c>
      <c r="AO31" s="552">
        <v>0</v>
      </c>
      <c r="AP31" s="552">
        <v>0</v>
      </c>
      <c r="AQ31" s="552">
        <v>0</v>
      </c>
      <c r="AR31" s="552"/>
      <c r="AS31" s="552"/>
      <c r="AT31" s="552"/>
      <c r="AU31" s="552"/>
      <c r="AV31" s="38">
        <f t="shared" ref="AV31:AV34" si="14">SUM(B31,D31,F31,H31,J31,L31,N31,P31,R31,T31,V31,X31,Z31,AB31,AD31,AF31,AH31,AJ31,AL31,AN31,AP31,AR31,AT31)</f>
        <v>45</v>
      </c>
      <c r="AW31" s="38">
        <f t="shared" ref="AW31:AW34" si="15">SUM(C31,E31,G31,I31,K31,M31,O31,Q31,S31,U31,W31,Y31,AA31,AC31,AE31,AG31,AI31,AK31,AM31,AO31,AQ31,AS31,AU31)</f>
        <v>32</v>
      </c>
    </row>
    <row r="32" spans="1:49" x14ac:dyDescent="0.2">
      <c r="A32" s="44" t="s">
        <v>59</v>
      </c>
      <c r="B32" s="552">
        <v>0</v>
      </c>
      <c r="C32" s="552">
        <v>0</v>
      </c>
      <c r="D32" s="552">
        <v>0</v>
      </c>
      <c r="E32" s="552">
        <v>0</v>
      </c>
      <c r="F32" s="552">
        <v>0</v>
      </c>
      <c r="G32" s="552">
        <v>0</v>
      </c>
      <c r="H32" s="552">
        <v>0</v>
      </c>
      <c r="I32" s="552">
        <v>8</v>
      </c>
      <c r="J32" s="552">
        <v>0</v>
      </c>
      <c r="K32" s="552">
        <v>9</v>
      </c>
      <c r="L32" s="552">
        <v>4</v>
      </c>
      <c r="M32" s="552">
        <v>3</v>
      </c>
      <c r="N32" s="552">
        <v>3</v>
      </c>
      <c r="O32" s="552">
        <v>0</v>
      </c>
      <c r="P32" s="552">
        <v>1</v>
      </c>
      <c r="Q32" s="552">
        <v>0</v>
      </c>
      <c r="R32" s="552">
        <v>3</v>
      </c>
      <c r="S32" s="552">
        <v>1</v>
      </c>
      <c r="T32" s="552">
        <v>0</v>
      </c>
      <c r="U32" s="552">
        <v>0</v>
      </c>
      <c r="V32" s="552">
        <v>9</v>
      </c>
      <c r="W32" s="552">
        <v>2</v>
      </c>
      <c r="X32" s="552">
        <v>0</v>
      </c>
      <c r="Y32" s="552">
        <v>0</v>
      </c>
      <c r="Z32" s="552">
        <v>5</v>
      </c>
      <c r="AA32" s="552">
        <v>1</v>
      </c>
      <c r="AB32" s="552">
        <v>0</v>
      </c>
      <c r="AC32" s="552">
        <v>0</v>
      </c>
      <c r="AD32" s="552">
        <v>7</v>
      </c>
      <c r="AE32" s="552">
        <v>2</v>
      </c>
      <c r="AF32" s="552">
        <v>0</v>
      </c>
      <c r="AG32" s="552">
        <v>0</v>
      </c>
      <c r="AH32" s="552">
        <v>1</v>
      </c>
      <c r="AI32" s="552">
        <v>4</v>
      </c>
      <c r="AJ32" s="552">
        <v>0</v>
      </c>
      <c r="AK32" s="552">
        <v>0</v>
      </c>
      <c r="AL32" s="552">
        <v>4</v>
      </c>
      <c r="AM32" s="552">
        <v>4</v>
      </c>
      <c r="AN32" s="552">
        <v>0</v>
      </c>
      <c r="AO32" s="552">
        <v>0</v>
      </c>
      <c r="AP32" s="552">
        <v>0</v>
      </c>
      <c r="AQ32" s="552">
        <v>1</v>
      </c>
      <c r="AR32" s="552"/>
      <c r="AS32" s="552"/>
      <c r="AT32" s="552"/>
      <c r="AU32" s="552"/>
      <c r="AV32" s="38">
        <f t="shared" si="14"/>
        <v>37</v>
      </c>
      <c r="AW32" s="38">
        <f t="shared" si="15"/>
        <v>35</v>
      </c>
    </row>
    <row r="33" spans="1:49" x14ac:dyDescent="0.2">
      <c r="A33" s="65" t="s">
        <v>60</v>
      </c>
      <c r="B33" s="552">
        <v>0</v>
      </c>
      <c r="C33" s="552">
        <v>8</v>
      </c>
      <c r="D33" s="552">
        <v>0</v>
      </c>
      <c r="E33" s="552">
        <v>2</v>
      </c>
      <c r="F33" s="552">
        <v>0</v>
      </c>
      <c r="G33" s="552">
        <v>1</v>
      </c>
      <c r="H33" s="552">
        <v>0</v>
      </c>
      <c r="I33" s="552">
        <v>6</v>
      </c>
      <c r="J33" s="552">
        <v>0</v>
      </c>
      <c r="K33" s="552">
        <v>2</v>
      </c>
      <c r="L33" s="552">
        <v>2</v>
      </c>
      <c r="M33" s="552">
        <v>0</v>
      </c>
      <c r="N33" s="552">
        <v>1</v>
      </c>
      <c r="O33" s="552">
        <v>1</v>
      </c>
      <c r="P33" s="552">
        <v>2</v>
      </c>
      <c r="Q33" s="552">
        <v>1</v>
      </c>
      <c r="R33" s="552">
        <v>1</v>
      </c>
      <c r="S33" s="552">
        <v>2</v>
      </c>
      <c r="T33" s="552">
        <v>0</v>
      </c>
      <c r="U33" s="552">
        <v>0</v>
      </c>
      <c r="V33" s="552">
        <v>1</v>
      </c>
      <c r="W33" s="552">
        <v>1</v>
      </c>
      <c r="X33" s="552">
        <v>0</v>
      </c>
      <c r="Y33" s="552">
        <v>0</v>
      </c>
      <c r="Z33" s="552">
        <v>1</v>
      </c>
      <c r="AA33" s="552">
        <v>0</v>
      </c>
      <c r="AB33" s="552">
        <v>0</v>
      </c>
      <c r="AC33" s="552">
        <v>0</v>
      </c>
      <c r="AD33" s="552">
        <v>0</v>
      </c>
      <c r="AE33" s="552">
        <v>0</v>
      </c>
      <c r="AF33" s="552">
        <v>0</v>
      </c>
      <c r="AG33" s="552">
        <v>0</v>
      </c>
      <c r="AH33" s="552">
        <v>0</v>
      </c>
      <c r="AI33" s="552">
        <v>0</v>
      </c>
      <c r="AJ33" s="552">
        <v>0</v>
      </c>
      <c r="AK33" s="552">
        <v>0</v>
      </c>
      <c r="AL33" s="552">
        <v>0</v>
      </c>
      <c r="AM33" s="552">
        <v>0</v>
      </c>
      <c r="AN33" s="552">
        <v>0</v>
      </c>
      <c r="AO33" s="552">
        <v>0</v>
      </c>
      <c r="AP33" s="552">
        <v>0</v>
      </c>
      <c r="AQ33" s="552">
        <v>0</v>
      </c>
      <c r="AR33" s="552"/>
      <c r="AS33" s="552"/>
      <c r="AT33" s="552"/>
      <c r="AU33" s="552"/>
      <c r="AV33" s="38">
        <f t="shared" si="14"/>
        <v>8</v>
      </c>
      <c r="AW33" s="38">
        <f t="shared" si="15"/>
        <v>24</v>
      </c>
    </row>
    <row r="34" spans="1:49" x14ac:dyDescent="0.2">
      <c r="A34" s="65" t="s">
        <v>61</v>
      </c>
      <c r="B34" s="552">
        <v>0</v>
      </c>
      <c r="C34" s="552">
        <v>3</v>
      </c>
      <c r="D34" s="552">
        <v>0</v>
      </c>
      <c r="E34" s="552">
        <v>1</v>
      </c>
      <c r="F34" s="552">
        <v>0</v>
      </c>
      <c r="G34" s="552">
        <v>3</v>
      </c>
      <c r="H34" s="552">
        <v>0</v>
      </c>
      <c r="I34" s="552">
        <v>5</v>
      </c>
      <c r="J34" s="552">
        <v>0</v>
      </c>
      <c r="K34" s="552">
        <v>4</v>
      </c>
      <c r="L34" s="552">
        <v>5</v>
      </c>
      <c r="M34" s="552">
        <v>1</v>
      </c>
      <c r="N34" s="552">
        <v>6</v>
      </c>
      <c r="O34" s="552">
        <v>1</v>
      </c>
      <c r="P34" s="552">
        <v>3</v>
      </c>
      <c r="Q34" s="552">
        <v>1</v>
      </c>
      <c r="R34" s="552">
        <v>2</v>
      </c>
      <c r="S34" s="552">
        <v>0</v>
      </c>
      <c r="T34" s="552">
        <v>0</v>
      </c>
      <c r="U34" s="552">
        <v>0</v>
      </c>
      <c r="V34" s="552">
        <v>5</v>
      </c>
      <c r="W34" s="552">
        <v>2</v>
      </c>
      <c r="X34" s="552">
        <v>0</v>
      </c>
      <c r="Y34" s="552">
        <v>0</v>
      </c>
      <c r="Z34" s="552">
        <v>3</v>
      </c>
      <c r="AA34" s="552">
        <v>2</v>
      </c>
      <c r="AB34" s="552">
        <v>0</v>
      </c>
      <c r="AC34" s="552">
        <v>0</v>
      </c>
      <c r="AD34" s="552">
        <v>1</v>
      </c>
      <c r="AE34" s="552">
        <v>1</v>
      </c>
      <c r="AF34" s="552">
        <v>0</v>
      </c>
      <c r="AG34" s="552">
        <v>0</v>
      </c>
      <c r="AH34" s="552">
        <v>1</v>
      </c>
      <c r="AI34" s="552">
        <v>0</v>
      </c>
      <c r="AJ34" s="552">
        <v>0</v>
      </c>
      <c r="AK34" s="552">
        <v>0</v>
      </c>
      <c r="AL34" s="552">
        <v>3</v>
      </c>
      <c r="AM34" s="552">
        <v>0</v>
      </c>
      <c r="AN34" s="552">
        <v>0</v>
      </c>
      <c r="AO34" s="552">
        <v>0</v>
      </c>
      <c r="AP34" s="552">
        <v>0</v>
      </c>
      <c r="AQ34" s="552">
        <v>0</v>
      </c>
      <c r="AR34" s="552"/>
      <c r="AS34" s="552"/>
      <c r="AT34" s="552"/>
      <c r="AU34" s="552"/>
      <c r="AV34" s="38">
        <f t="shared" si="14"/>
        <v>29</v>
      </c>
      <c r="AW34" s="38">
        <f t="shared" si="15"/>
        <v>24</v>
      </c>
    </row>
    <row r="35" spans="1:49" x14ac:dyDescent="0.2">
      <c r="A35" s="553" t="s">
        <v>184</v>
      </c>
      <c r="B35" s="240">
        <f t="shared" ref="B35:AW35" si="16">SUM(B31:B34)</f>
        <v>0</v>
      </c>
      <c r="C35" s="240">
        <f t="shared" si="16"/>
        <v>11</v>
      </c>
      <c r="D35" s="240">
        <f t="shared" si="16"/>
        <v>0</v>
      </c>
      <c r="E35" s="240">
        <f t="shared" si="16"/>
        <v>3</v>
      </c>
      <c r="F35" s="240">
        <f t="shared" si="16"/>
        <v>0</v>
      </c>
      <c r="G35" s="240">
        <f t="shared" si="16"/>
        <v>4</v>
      </c>
      <c r="H35" s="240">
        <f t="shared" si="16"/>
        <v>0</v>
      </c>
      <c r="I35" s="240">
        <f t="shared" si="16"/>
        <v>19</v>
      </c>
      <c r="J35" s="240">
        <f t="shared" si="16"/>
        <v>0</v>
      </c>
      <c r="K35" s="240">
        <f t="shared" si="16"/>
        <v>15</v>
      </c>
      <c r="L35" s="240">
        <f t="shared" si="16"/>
        <v>18</v>
      </c>
      <c r="M35" s="240">
        <f t="shared" si="16"/>
        <v>4</v>
      </c>
      <c r="N35" s="240">
        <f t="shared" si="16"/>
        <v>17</v>
      </c>
      <c r="O35" s="240">
        <f t="shared" si="16"/>
        <v>3</v>
      </c>
      <c r="P35" s="240">
        <f t="shared" si="16"/>
        <v>11</v>
      </c>
      <c r="Q35" s="240">
        <f t="shared" si="16"/>
        <v>5</v>
      </c>
      <c r="R35" s="240">
        <f t="shared" si="16"/>
        <v>14</v>
      </c>
      <c r="S35" s="240">
        <f t="shared" si="16"/>
        <v>4</v>
      </c>
      <c r="T35" s="240">
        <f t="shared" si="16"/>
        <v>0</v>
      </c>
      <c r="U35" s="240">
        <f t="shared" si="16"/>
        <v>0</v>
      </c>
      <c r="V35" s="240">
        <f t="shared" si="16"/>
        <v>23</v>
      </c>
      <c r="W35" s="240">
        <f t="shared" si="16"/>
        <v>10</v>
      </c>
      <c r="X35" s="240">
        <f t="shared" si="16"/>
        <v>0</v>
      </c>
      <c r="Y35" s="240">
        <f t="shared" si="16"/>
        <v>0</v>
      </c>
      <c r="Z35" s="240">
        <f t="shared" si="16"/>
        <v>10</v>
      </c>
      <c r="AA35" s="240">
        <f t="shared" si="16"/>
        <v>10</v>
      </c>
      <c r="AB35" s="240">
        <f t="shared" si="16"/>
        <v>0</v>
      </c>
      <c r="AC35" s="240">
        <f t="shared" si="16"/>
        <v>0</v>
      </c>
      <c r="AD35" s="240">
        <f t="shared" si="16"/>
        <v>11</v>
      </c>
      <c r="AE35" s="240">
        <f t="shared" si="16"/>
        <v>13</v>
      </c>
      <c r="AF35" s="240">
        <f t="shared" si="16"/>
        <v>0</v>
      </c>
      <c r="AG35" s="240">
        <f t="shared" si="16"/>
        <v>0</v>
      </c>
      <c r="AH35" s="240">
        <f t="shared" si="16"/>
        <v>6</v>
      </c>
      <c r="AI35" s="240">
        <f t="shared" si="16"/>
        <v>6</v>
      </c>
      <c r="AJ35" s="240">
        <f t="shared" si="16"/>
        <v>0</v>
      </c>
      <c r="AK35" s="240">
        <f t="shared" si="16"/>
        <v>0</v>
      </c>
      <c r="AL35" s="240">
        <f t="shared" si="16"/>
        <v>9</v>
      </c>
      <c r="AM35" s="240">
        <f t="shared" si="16"/>
        <v>7</v>
      </c>
      <c r="AN35" s="240">
        <f t="shared" si="16"/>
        <v>0</v>
      </c>
      <c r="AO35" s="240">
        <f t="shared" si="16"/>
        <v>0</v>
      </c>
      <c r="AP35" s="240">
        <f t="shared" si="16"/>
        <v>0</v>
      </c>
      <c r="AQ35" s="240">
        <f t="shared" si="16"/>
        <v>1</v>
      </c>
      <c r="AR35" s="240">
        <f t="shared" si="16"/>
        <v>0</v>
      </c>
      <c r="AS35" s="240">
        <f t="shared" si="16"/>
        <v>0</v>
      </c>
      <c r="AT35" s="240">
        <f t="shared" si="16"/>
        <v>0</v>
      </c>
      <c r="AU35" s="240">
        <f t="shared" si="16"/>
        <v>0</v>
      </c>
      <c r="AV35" s="240">
        <f t="shared" si="16"/>
        <v>119</v>
      </c>
      <c r="AW35" s="240">
        <f t="shared" si="16"/>
        <v>115</v>
      </c>
    </row>
    <row r="36" spans="1:49" x14ac:dyDescent="0.2">
      <c r="A36" s="65" t="s">
        <v>62</v>
      </c>
      <c r="B36" s="552">
        <v>0</v>
      </c>
      <c r="C36" s="552">
        <v>13</v>
      </c>
      <c r="D36" s="552">
        <v>0</v>
      </c>
      <c r="E36" s="552">
        <v>3</v>
      </c>
      <c r="F36" s="552">
        <v>0</v>
      </c>
      <c r="G36" s="552">
        <v>14</v>
      </c>
      <c r="H36" s="552">
        <v>0</v>
      </c>
      <c r="I36" s="552">
        <v>12</v>
      </c>
      <c r="J36" s="552">
        <v>0</v>
      </c>
      <c r="K36" s="552">
        <v>5</v>
      </c>
      <c r="L36" s="552">
        <v>6</v>
      </c>
      <c r="M36" s="552">
        <v>1</v>
      </c>
      <c r="N36" s="552">
        <v>2</v>
      </c>
      <c r="O36" s="552">
        <v>0</v>
      </c>
      <c r="P36" s="552">
        <v>3</v>
      </c>
      <c r="Q36" s="552">
        <v>0</v>
      </c>
      <c r="R36" s="552">
        <v>6</v>
      </c>
      <c r="S36" s="552">
        <v>2</v>
      </c>
      <c r="T36" s="552">
        <v>3</v>
      </c>
      <c r="U36" s="552">
        <v>0</v>
      </c>
      <c r="V36" s="552">
        <v>6</v>
      </c>
      <c r="W36" s="552">
        <v>0</v>
      </c>
      <c r="X36" s="552">
        <v>2</v>
      </c>
      <c r="Y36" s="552"/>
      <c r="Z36" s="552">
        <v>2</v>
      </c>
      <c r="AA36" s="552">
        <v>0</v>
      </c>
      <c r="AB36" s="552">
        <v>5</v>
      </c>
      <c r="AC36" s="552">
        <v>1</v>
      </c>
      <c r="AD36" s="552">
        <v>5</v>
      </c>
      <c r="AE36" s="552">
        <v>2</v>
      </c>
      <c r="AF36" s="552">
        <v>4</v>
      </c>
      <c r="AG36" s="552">
        <v>0</v>
      </c>
      <c r="AH36" s="552">
        <v>1</v>
      </c>
      <c r="AI36" s="552">
        <v>0</v>
      </c>
      <c r="AJ36" s="552">
        <v>0</v>
      </c>
      <c r="AK36" s="552">
        <v>0</v>
      </c>
      <c r="AL36" s="552">
        <v>1</v>
      </c>
      <c r="AM36" s="552">
        <v>0</v>
      </c>
      <c r="AN36" s="552">
        <v>0</v>
      </c>
      <c r="AO36" s="552">
        <v>0</v>
      </c>
      <c r="AP36" s="552">
        <v>0</v>
      </c>
      <c r="AQ36" s="552">
        <v>0</v>
      </c>
      <c r="AR36" s="552"/>
      <c r="AS36" s="552"/>
      <c r="AT36" s="552"/>
      <c r="AU36" s="552"/>
      <c r="AV36" s="38">
        <f t="shared" ref="AV36:AV39" si="17">SUM(B36,D36,F36,H36,J36,L36,N36,P36,R36,T36,V36,X36,Z36,AB36,AD36,AF36,AH36,AJ36,AL36,AN36,AP36,AR36,AT36)</f>
        <v>46</v>
      </c>
      <c r="AW36" s="38">
        <f t="shared" ref="AW36:AW39" si="18">SUM(C36,E36,G36,I36,K36,M36,O36,Q36,S36,U36,W36,Y36,AA36,AC36,AE36,AG36,AI36,AK36,AM36,AO36,AQ36,AS36,AU36)</f>
        <v>53</v>
      </c>
    </row>
    <row r="37" spans="1:49" x14ac:dyDescent="0.2">
      <c r="A37" s="65" t="s">
        <v>63</v>
      </c>
      <c r="B37" s="552">
        <v>0</v>
      </c>
      <c r="C37" s="552">
        <v>6</v>
      </c>
      <c r="D37" s="552">
        <v>0</v>
      </c>
      <c r="E37" s="552">
        <v>0</v>
      </c>
      <c r="F37" s="552">
        <v>0</v>
      </c>
      <c r="G37" s="552">
        <v>0</v>
      </c>
      <c r="H37" s="552">
        <v>0</v>
      </c>
      <c r="I37" s="552">
        <v>0</v>
      </c>
      <c r="J37" s="552">
        <v>0</v>
      </c>
      <c r="K37" s="552">
        <v>0</v>
      </c>
      <c r="L37" s="552">
        <v>0</v>
      </c>
      <c r="M37" s="552">
        <v>0</v>
      </c>
      <c r="N37" s="552">
        <v>0</v>
      </c>
      <c r="O37" s="552">
        <v>0</v>
      </c>
      <c r="P37" s="552">
        <v>0</v>
      </c>
      <c r="Q37" s="552">
        <v>0</v>
      </c>
      <c r="R37" s="552">
        <v>0</v>
      </c>
      <c r="S37" s="552">
        <v>0</v>
      </c>
      <c r="T37" s="552">
        <v>0</v>
      </c>
      <c r="U37" s="552">
        <v>0</v>
      </c>
      <c r="V37" s="552">
        <v>0</v>
      </c>
      <c r="W37" s="552">
        <v>0</v>
      </c>
      <c r="X37" s="552">
        <v>0</v>
      </c>
      <c r="Y37" s="552">
        <v>0</v>
      </c>
      <c r="Z37" s="552">
        <v>3</v>
      </c>
      <c r="AA37" s="552">
        <v>1</v>
      </c>
      <c r="AB37" s="552">
        <v>0</v>
      </c>
      <c r="AC37" s="552">
        <v>0</v>
      </c>
      <c r="AD37" s="552">
        <v>3</v>
      </c>
      <c r="AE37" s="552">
        <v>0</v>
      </c>
      <c r="AF37" s="552">
        <v>0</v>
      </c>
      <c r="AG37" s="552">
        <v>0</v>
      </c>
      <c r="AH37" s="552">
        <v>3</v>
      </c>
      <c r="AI37" s="552">
        <v>0</v>
      </c>
      <c r="AJ37" s="552">
        <v>0</v>
      </c>
      <c r="AK37" s="552">
        <v>1</v>
      </c>
      <c r="AL37" s="552">
        <v>1</v>
      </c>
      <c r="AM37" s="552">
        <v>0</v>
      </c>
      <c r="AN37" s="552">
        <v>0</v>
      </c>
      <c r="AO37" s="552">
        <v>0</v>
      </c>
      <c r="AP37" s="552">
        <v>0</v>
      </c>
      <c r="AQ37" s="552">
        <v>0</v>
      </c>
      <c r="AR37" s="552"/>
      <c r="AS37" s="552"/>
      <c r="AT37" s="552"/>
      <c r="AU37" s="552"/>
      <c r="AV37" s="38">
        <f t="shared" si="17"/>
        <v>10</v>
      </c>
      <c r="AW37" s="38">
        <f t="shared" si="18"/>
        <v>8</v>
      </c>
    </row>
    <row r="38" spans="1:49" x14ac:dyDescent="0.2">
      <c r="A38" s="65" t="s">
        <v>136</v>
      </c>
      <c r="B38" s="552">
        <v>0</v>
      </c>
      <c r="C38" s="552">
        <v>0</v>
      </c>
      <c r="D38" s="552">
        <v>0</v>
      </c>
      <c r="E38" s="552">
        <v>0</v>
      </c>
      <c r="F38" s="552">
        <v>0</v>
      </c>
      <c r="G38" s="552">
        <v>3</v>
      </c>
      <c r="H38" s="552">
        <v>0</v>
      </c>
      <c r="I38" s="552">
        <v>0</v>
      </c>
      <c r="J38" s="552">
        <v>0</v>
      </c>
      <c r="K38" s="552">
        <v>5</v>
      </c>
      <c r="L38" s="552">
        <v>7</v>
      </c>
      <c r="M38" s="552">
        <v>3</v>
      </c>
      <c r="N38" s="552">
        <v>2</v>
      </c>
      <c r="O38" s="552">
        <v>1</v>
      </c>
      <c r="P38" s="552">
        <v>7</v>
      </c>
      <c r="Q38" s="552"/>
      <c r="R38" s="552">
        <v>3</v>
      </c>
      <c r="S38" s="552">
        <v>1</v>
      </c>
      <c r="T38" s="552">
        <v>5</v>
      </c>
      <c r="U38" s="552"/>
      <c r="V38" s="552">
        <v>5</v>
      </c>
      <c r="W38" s="552">
        <v>1</v>
      </c>
      <c r="X38" s="552">
        <v>2</v>
      </c>
      <c r="Y38" s="552">
        <v>1</v>
      </c>
      <c r="Z38" s="552">
        <v>5</v>
      </c>
      <c r="AA38" s="552"/>
      <c r="AB38" s="552">
        <v>3</v>
      </c>
      <c r="AC38" s="552">
        <v>1</v>
      </c>
      <c r="AD38" s="552">
        <v>5</v>
      </c>
      <c r="AE38" s="552">
        <v>2</v>
      </c>
      <c r="AF38" s="552">
        <v>0</v>
      </c>
      <c r="AG38" s="552">
        <v>3</v>
      </c>
      <c r="AH38" s="552">
        <v>1</v>
      </c>
      <c r="AI38" s="552">
        <v>0</v>
      </c>
      <c r="AJ38" s="552">
        <v>0</v>
      </c>
      <c r="AK38" s="552">
        <v>0</v>
      </c>
      <c r="AL38" s="552">
        <v>1</v>
      </c>
      <c r="AM38" s="552">
        <v>0</v>
      </c>
      <c r="AN38" s="552">
        <v>0</v>
      </c>
      <c r="AO38" s="552">
        <v>0</v>
      </c>
      <c r="AP38" s="552">
        <v>0</v>
      </c>
      <c r="AQ38" s="552">
        <v>0</v>
      </c>
      <c r="AR38" s="552"/>
      <c r="AS38" s="552"/>
      <c r="AT38" s="552"/>
      <c r="AU38" s="552"/>
      <c r="AV38" s="38">
        <f t="shared" si="17"/>
        <v>46</v>
      </c>
      <c r="AW38" s="38">
        <f t="shared" si="18"/>
        <v>21</v>
      </c>
    </row>
    <row r="39" spans="1:49" x14ac:dyDescent="0.2">
      <c r="A39" s="65" t="s">
        <v>65</v>
      </c>
      <c r="B39" s="552">
        <v>0</v>
      </c>
      <c r="C39" s="552">
        <v>0</v>
      </c>
      <c r="D39" s="552">
        <v>0</v>
      </c>
      <c r="E39" s="552">
        <v>0</v>
      </c>
      <c r="F39" s="552">
        <v>0</v>
      </c>
      <c r="G39" s="552">
        <v>5</v>
      </c>
      <c r="H39" s="552">
        <v>1</v>
      </c>
      <c r="I39" s="552">
        <v>14</v>
      </c>
      <c r="J39" s="552">
        <v>0</v>
      </c>
      <c r="K39" s="552">
        <v>12</v>
      </c>
      <c r="L39" s="552">
        <v>6</v>
      </c>
      <c r="M39" s="552">
        <v>2</v>
      </c>
      <c r="N39" s="552">
        <v>13</v>
      </c>
      <c r="O39" s="552">
        <v>2</v>
      </c>
      <c r="P39" s="552">
        <v>5</v>
      </c>
      <c r="Q39" s="552">
        <v>3</v>
      </c>
      <c r="R39" s="552">
        <v>5</v>
      </c>
      <c r="S39" s="552">
        <v>1</v>
      </c>
      <c r="T39" s="552">
        <v>3</v>
      </c>
      <c r="U39" s="552">
        <v>1</v>
      </c>
      <c r="V39" s="552">
        <v>7</v>
      </c>
      <c r="W39" s="552">
        <v>3</v>
      </c>
      <c r="X39" s="552">
        <v>2</v>
      </c>
      <c r="Y39" s="552"/>
      <c r="Z39" s="552">
        <v>3</v>
      </c>
      <c r="AA39" s="552">
        <v>4</v>
      </c>
      <c r="AB39" s="552">
        <v>6</v>
      </c>
      <c r="AC39" s="552">
        <v>1</v>
      </c>
      <c r="AD39" s="552">
        <v>5</v>
      </c>
      <c r="AE39" s="552">
        <v>6</v>
      </c>
      <c r="AF39" s="552">
        <v>1</v>
      </c>
      <c r="AG39" s="552">
        <v>0</v>
      </c>
      <c r="AH39" s="552">
        <v>4</v>
      </c>
      <c r="AI39" s="552">
        <v>1</v>
      </c>
      <c r="AJ39" s="552">
        <v>4</v>
      </c>
      <c r="AK39" s="552">
        <v>0</v>
      </c>
      <c r="AL39" s="552">
        <v>4</v>
      </c>
      <c r="AM39" s="552">
        <v>0</v>
      </c>
      <c r="AN39" s="552">
        <v>2</v>
      </c>
      <c r="AO39" s="552">
        <v>0</v>
      </c>
      <c r="AP39" s="552">
        <v>0</v>
      </c>
      <c r="AQ39" s="552">
        <v>0</v>
      </c>
      <c r="AR39" s="552"/>
      <c r="AS39" s="552"/>
      <c r="AT39" s="552"/>
      <c r="AU39" s="552"/>
      <c r="AV39" s="38">
        <f t="shared" si="17"/>
        <v>71</v>
      </c>
      <c r="AW39" s="38">
        <f t="shared" si="18"/>
        <v>55</v>
      </c>
    </row>
    <row r="40" spans="1:49" x14ac:dyDescent="0.2">
      <c r="A40" s="553" t="s">
        <v>185</v>
      </c>
      <c r="B40" s="240">
        <f t="shared" ref="B40:AW40" si="19">SUM(B36:B39)</f>
        <v>0</v>
      </c>
      <c r="C40" s="240">
        <f t="shared" si="19"/>
        <v>19</v>
      </c>
      <c r="D40" s="240">
        <f t="shared" si="19"/>
        <v>0</v>
      </c>
      <c r="E40" s="240">
        <f t="shared" si="19"/>
        <v>3</v>
      </c>
      <c r="F40" s="240">
        <f t="shared" si="19"/>
        <v>0</v>
      </c>
      <c r="G40" s="240">
        <f t="shared" si="19"/>
        <v>22</v>
      </c>
      <c r="H40" s="240">
        <f t="shared" si="19"/>
        <v>1</v>
      </c>
      <c r="I40" s="240">
        <f t="shared" si="19"/>
        <v>26</v>
      </c>
      <c r="J40" s="240">
        <f t="shared" si="19"/>
        <v>0</v>
      </c>
      <c r="K40" s="240">
        <f t="shared" si="19"/>
        <v>22</v>
      </c>
      <c r="L40" s="240">
        <f t="shared" si="19"/>
        <v>19</v>
      </c>
      <c r="M40" s="240">
        <f t="shared" si="19"/>
        <v>6</v>
      </c>
      <c r="N40" s="240">
        <f t="shared" si="19"/>
        <v>17</v>
      </c>
      <c r="O40" s="240">
        <f t="shared" si="19"/>
        <v>3</v>
      </c>
      <c r="P40" s="240">
        <f t="shared" si="19"/>
        <v>15</v>
      </c>
      <c r="Q40" s="240">
        <f t="shared" si="19"/>
        <v>3</v>
      </c>
      <c r="R40" s="240">
        <f t="shared" si="19"/>
        <v>14</v>
      </c>
      <c r="S40" s="240">
        <f t="shared" si="19"/>
        <v>4</v>
      </c>
      <c r="T40" s="240">
        <f t="shared" si="19"/>
        <v>11</v>
      </c>
      <c r="U40" s="240">
        <f t="shared" si="19"/>
        <v>1</v>
      </c>
      <c r="V40" s="240">
        <f t="shared" si="19"/>
        <v>18</v>
      </c>
      <c r="W40" s="240">
        <f t="shared" si="19"/>
        <v>4</v>
      </c>
      <c r="X40" s="240">
        <f t="shared" si="19"/>
        <v>6</v>
      </c>
      <c r="Y40" s="240">
        <f t="shared" si="19"/>
        <v>1</v>
      </c>
      <c r="Z40" s="240">
        <f t="shared" si="19"/>
        <v>13</v>
      </c>
      <c r="AA40" s="240">
        <f t="shared" si="19"/>
        <v>5</v>
      </c>
      <c r="AB40" s="240">
        <f t="shared" si="19"/>
        <v>14</v>
      </c>
      <c r="AC40" s="240">
        <f t="shared" si="19"/>
        <v>3</v>
      </c>
      <c r="AD40" s="240">
        <f t="shared" si="19"/>
        <v>18</v>
      </c>
      <c r="AE40" s="240">
        <f t="shared" si="19"/>
        <v>10</v>
      </c>
      <c r="AF40" s="240">
        <f t="shared" si="19"/>
        <v>5</v>
      </c>
      <c r="AG40" s="240">
        <f t="shared" si="19"/>
        <v>3</v>
      </c>
      <c r="AH40" s="240">
        <f t="shared" si="19"/>
        <v>9</v>
      </c>
      <c r="AI40" s="240">
        <f t="shared" si="19"/>
        <v>1</v>
      </c>
      <c r="AJ40" s="240">
        <f t="shared" si="19"/>
        <v>4</v>
      </c>
      <c r="AK40" s="240">
        <f t="shared" si="19"/>
        <v>1</v>
      </c>
      <c r="AL40" s="240">
        <f t="shared" si="19"/>
        <v>7</v>
      </c>
      <c r="AM40" s="240">
        <f t="shared" si="19"/>
        <v>0</v>
      </c>
      <c r="AN40" s="240">
        <f t="shared" si="19"/>
        <v>2</v>
      </c>
      <c r="AO40" s="240">
        <f t="shared" si="19"/>
        <v>0</v>
      </c>
      <c r="AP40" s="240">
        <f t="shared" si="19"/>
        <v>0</v>
      </c>
      <c r="AQ40" s="240">
        <f t="shared" si="19"/>
        <v>0</v>
      </c>
      <c r="AR40" s="240">
        <f t="shared" si="19"/>
        <v>0</v>
      </c>
      <c r="AS40" s="240">
        <f t="shared" si="19"/>
        <v>0</v>
      </c>
      <c r="AT40" s="240">
        <f t="shared" si="19"/>
        <v>0</v>
      </c>
      <c r="AU40" s="240">
        <f t="shared" si="19"/>
        <v>0</v>
      </c>
      <c r="AV40" s="240">
        <f t="shared" si="19"/>
        <v>173</v>
      </c>
      <c r="AW40" s="240">
        <f t="shared" si="19"/>
        <v>137</v>
      </c>
    </row>
    <row r="41" spans="1:49" x14ac:dyDescent="0.2">
      <c r="A41" s="586" t="s">
        <v>66</v>
      </c>
      <c r="B41" s="583">
        <f t="shared" ref="B41:Y41" si="20">SUM(B40+B30+B35)</f>
        <v>0</v>
      </c>
      <c r="C41" s="583">
        <f>SUM(C40+C30+C35)</f>
        <v>40</v>
      </c>
      <c r="D41" s="583">
        <f t="shared" si="20"/>
        <v>0</v>
      </c>
      <c r="E41" s="583">
        <f t="shared" si="20"/>
        <v>15</v>
      </c>
      <c r="F41" s="583">
        <f t="shared" si="20"/>
        <v>1</v>
      </c>
      <c r="G41" s="583">
        <f t="shared" si="20"/>
        <v>45</v>
      </c>
      <c r="H41" s="583">
        <f t="shared" si="20"/>
        <v>2</v>
      </c>
      <c r="I41" s="583">
        <f t="shared" si="20"/>
        <v>72</v>
      </c>
      <c r="J41" s="583">
        <f t="shared" si="20"/>
        <v>0</v>
      </c>
      <c r="K41" s="583">
        <f t="shared" si="20"/>
        <v>53</v>
      </c>
      <c r="L41" s="583">
        <f t="shared" si="20"/>
        <v>54</v>
      </c>
      <c r="M41" s="583">
        <f t="shared" si="20"/>
        <v>10</v>
      </c>
      <c r="N41" s="583">
        <f t="shared" si="20"/>
        <v>50</v>
      </c>
      <c r="O41" s="583">
        <f t="shared" si="20"/>
        <v>10</v>
      </c>
      <c r="P41" s="583">
        <f t="shared" si="20"/>
        <v>44</v>
      </c>
      <c r="Q41" s="583">
        <f t="shared" si="20"/>
        <v>9</v>
      </c>
      <c r="R41" s="583">
        <f t="shared" si="20"/>
        <v>41</v>
      </c>
      <c r="S41" s="583">
        <f t="shared" si="20"/>
        <v>13</v>
      </c>
      <c r="T41" s="583">
        <f t="shared" si="20"/>
        <v>11</v>
      </c>
      <c r="U41" s="583">
        <f t="shared" si="20"/>
        <v>1</v>
      </c>
      <c r="V41" s="583">
        <f t="shared" si="20"/>
        <v>54</v>
      </c>
      <c r="W41" s="583">
        <f t="shared" si="20"/>
        <v>16</v>
      </c>
      <c r="X41" s="583">
        <f t="shared" si="20"/>
        <v>6</v>
      </c>
      <c r="Y41" s="583">
        <f t="shared" si="20"/>
        <v>1</v>
      </c>
      <c r="Z41" s="583">
        <f>SUM(Z40+Z30+Z35)</f>
        <v>34</v>
      </c>
      <c r="AA41" s="583">
        <f>SUM(AA40+AA30+AA35)</f>
        <v>19</v>
      </c>
      <c r="AB41" s="583">
        <f>SUM(AB40+AB30+AB35)</f>
        <v>14</v>
      </c>
      <c r="AC41" s="583">
        <f>SUM(AC40+AC30+AC35)</f>
        <v>3</v>
      </c>
      <c r="AD41" s="583">
        <f t="shared" ref="AD41:AW41" si="21">SUM(AD40+AD30+AD35)</f>
        <v>50</v>
      </c>
      <c r="AE41" s="583">
        <f t="shared" si="21"/>
        <v>29</v>
      </c>
      <c r="AF41" s="583">
        <f t="shared" si="21"/>
        <v>5</v>
      </c>
      <c r="AG41" s="583">
        <f t="shared" si="21"/>
        <v>3</v>
      </c>
      <c r="AH41" s="583">
        <f t="shared" si="21"/>
        <v>25</v>
      </c>
      <c r="AI41" s="583">
        <f t="shared" si="21"/>
        <v>17</v>
      </c>
      <c r="AJ41" s="583">
        <f t="shared" si="21"/>
        <v>4</v>
      </c>
      <c r="AK41" s="583">
        <f t="shared" si="21"/>
        <v>1</v>
      </c>
      <c r="AL41" s="583">
        <f t="shared" si="21"/>
        <v>26</v>
      </c>
      <c r="AM41" s="583">
        <f t="shared" si="21"/>
        <v>12</v>
      </c>
      <c r="AN41" s="583">
        <f t="shared" si="21"/>
        <v>2</v>
      </c>
      <c r="AO41" s="583">
        <f t="shared" si="21"/>
        <v>0</v>
      </c>
      <c r="AP41" s="583">
        <f t="shared" si="21"/>
        <v>0</v>
      </c>
      <c r="AQ41" s="583">
        <f t="shared" si="21"/>
        <v>1</v>
      </c>
      <c r="AR41" s="583">
        <f t="shared" si="21"/>
        <v>0</v>
      </c>
      <c r="AS41" s="583">
        <f t="shared" si="21"/>
        <v>0</v>
      </c>
      <c r="AT41" s="583">
        <f t="shared" si="21"/>
        <v>0</v>
      </c>
      <c r="AU41" s="583">
        <f t="shared" si="21"/>
        <v>0</v>
      </c>
      <c r="AV41" s="583">
        <f t="shared" si="21"/>
        <v>423</v>
      </c>
      <c r="AW41" s="583">
        <f t="shared" si="21"/>
        <v>370</v>
      </c>
    </row>
    <row r="43" spans="1:49" x14ac:dyDescent="0.2">
      <c r="A43" s="562" t="s">
        <v>393</v>
      </c>
    </row>
    <row r="44" spans="1:49" x14ac:dyDescent="0.2">
      <c r="A44" s="662" t="s">
        <v>13</v>
      </c>
      <c r="B44" s="658" t="s">
        <v>305</v>
      </c>
      <c r="C44" s="658"/>
      <c r="D44" s="658" t="s">
        <v>306</v>
      </c>
      <c r="E44" s="658"/>
      <c r="F44" s="658" t="s">
        <v>307</v>
      </c>
      <c r="G44" s="658"/>
      <c r="H44" s="658" t="s">
        <v>308</v>
      </c>
      <c r="I44" s="658"/>
      <c r="J44" s="658" t="s">
        <v>309</v>
      </c>
      <c r="K44" s="658"/>
      <c r="L44" s="658" t="s">
        <v>310</v>
      </c>
      <c r="M44" s="658"/>
      <c r="N44" s="658" t="s">
        <v>311</v>
      </c>
      <c r="O44" s="658"/>
      <c r="P44" s="658" t="s">
        <v>312</v>
      </c>
      <c r="Q44" s="658"/>
      <c r="R44" s="658" t="s">
        <v>313</v>
      </c>
      <c r="S44" s="658"/>
      <c r="T44" s="658" t="s">
        <v>314</v>
      </c>
      <c r="U44" s="658"/>
      <c r="V44" s="658" t="s">
        <v>315</v>
      </c>
      <c r="W44" s="658"/>
      <c r="X44" s="658" t="s">
        <v>316</v>
      </c>
      <c r="Y44" s="658"/>
      <c r="Z44" s="658" t="s">
        <v>317</v>
      </c>
      <c r="AA44" s="658"/>
      <c r="AB44" s="658" t="s">
        <v>368</v>
      </c>
      <c r="AC44" s="658"/>
      <c r="AD44" s="658" t="s">
        <v>348</v>
      </c>
      <c r="AE44" s="658"/>
      <c r="AF44" s="658" t="s">
        <v>369</v>
      </c>
      <c r="AG44" s="658"/>
      <c r="AH44" s="658" t="s">
        <v>370</v>
      </c>
      <c r="AI44" s="658"/>
      <c r="AJ44" s="658" t="s">
        <v>388</v>
      </c>
      <c r="AK44" s="658"/>
      <c r="AL44" s="658" t="s">
        <v>389</v>
      </c>
      <c r="AM44" s="658"/>
      <c r="AN44" s="658" t="s">
        <v>405</v>
      </c>
      <c r="AO44" s="658"/>
      <c r="AP44" s="658" t="s">
        <v>406</v>
      </c>
      <c r="AQ44" s="658"/>
      <c r="AR44" s="658" t="s">
        <v>486</v>
      </c>
      <c r="AS44" s="658"/>
      <c r="AT44" s="661" t="s">
        <v>487</v>
      </c>
      <c r="AU44" s="661"/>
      <c r="AV44" s="658" t="s">
        <v>4</v>
      </c>
      <c r="AW44" s="658"/>
    </row>
    <row r="45" spans="1:49" ht="25.5" x14ac:dyDescent="0.2">
      <c r="A45" s="662"/>
      <c r="B45" s="563" t="s">
        <v>14</v>
      </c>
      <c r="C45" s="563" t="s">
        <v>15</v>
      </c>
      <c r="D45" s="563" t="s">
        <v>14</v>
      </c>
      <c r="E45" s="563" t="s">
        <v>15</v>
      </c>
      <c r="F45" s="563" t="s">
        <v>14</v>
      </c>
      <c r="G45" s="563" t="s">
        <v>15</v>
      </c>
      <c r="H45" s="563" t="s">
        <v>14</v>
      </c>
      <c r="I45" s="563" t="s">
        <v>15</v>
      </c>
      <c r="J45" s="563" t="s">
        <v>14</v>
      </c>
      <c r="K45" s="563" t="s">
        <v>15</v>
      </c>
      <c r="L45" s="563" t="s">
        <v>14</v>
      </c>
      <c r="M45" s="563" t="s">
        <v>15</v>
      </c>
      <c r="N45" s="563" t="s">
        <v>14</v>
      </c>
      <c r="O45" s="563" t="s">
        <v>15</v>
      </c>
      <c r="P45" s="563" t="s">
        <v>14</v>
      </c>
      <c r="Q45" s="563" t="s">
        <v>15</v>
      </c>
      <c r="R45" s="563" t="s">
        <v>14</v>
      </c>
      <c r="S45" s="563" t="s">
        <v>15</v>
      </c>
      <c r="T45" s="563" t="s">
        <v>14</v>
      </c>
      <c r="U45" s="563" t="s">
        <v>15</v>
      </c>
      <c r="V45" s="563" t="s">
        <v>14</v>
      </c>
      <c r="W45" s="563" t="s">
        <v>15</v>
      </c>
      <c r="X45" s="563" t="s">
        <v>14</v>
      </c>
      <c r="Y45" s="563" t="s">
        <v>15</v>
      </c>
      <c r="Z45" s="563" t="s">
        <v>14</v>
      </c>
      <c r="AA45" s="563" t="s">
        <v>15</v>
      </c>
      <c r="AB45" s="563" t="s">
        <v>14</v>
      </c>
      <c r="AC45" s="563" t="s">
        <v>15</v>
      </c>
      <c r="AD45" s="563" t="s">
        <v>14</v>
      </c>
      <c r="AE45" s="563" t="s">
        <v>15</v>
      </c>
      <c r="AF45" s="563" t="s">
        <v>14</v>
      </c>
      <c r="AG45" s="563" t="s">
        <v>15</v>
      </c>
      <c r="AH45" s="563" t="s">
        <v>14</v>
      </c>
      <c r="AI45" s="563" t="s">
        <v>15</v>
      </c>
      <c r="AJ45" s="563" t="s">
        <v>14</v>
      </c>
      <c r="AK45" s="563" t="s">
        <v>15</v>
      </c>
      <c r="AL45" s="563" t="s">
        <v>14</v>
      </c>
      <c r="AM45" s="563" t="s">
        <v>15</v>
      </c>
      <c r="AN45" s="563" t="s">
        <v>14</v>
      </c>
      <c r="AO45" s="563" t="s">
        <v>15</v>
      </c>
      <c r="AP45" s="563" t="s">
        <v>14</v>
      </c>
      <c r="AQ45" s="563" t="s">
        <v>15</v>
      </c>
      <c r="AR45" s="563" t="s">
        <v>14</v>
      </c>
      <c r="AS45" s="563" t="s">
        <v>15</v>
      </c>
      <c r="AT45" s="565" t="s">
        <v>14</v>
      </c>
      <c r="AU45" s="565" t="s">
        <v>15</v>
      </c>
      <c r="AV45" s="563" t="s">
        <v>14</v>
      </c>
      <c r="AW45" s="563" t="s">
        <v>15</v>
      </c>
    </row>
    <row r="46" spans="1:49" x14ac:dyDescent="0.2">
      <c r="A46" s="554" t="s">
        <v>55</v>
      </c>
      <c r="B46" s="555">
        <v>0</v>
      </c>
      <c r="C46" s="556">
        <v>0</v>
      </c>
      <c r="D46" s="556">
        <v>0</v>
      </c>
      <c r="E46" s="556">
        <v>0</v>
      </c>
      <c r="F46" s="556">
        <v>0</v>
      </c>
      <c r="G46" s="556">
        <v>12</v>
      </c>
      <c r="H46" s="556">
        <v>0</v>
      </c>
      <c r="I46" s="556">
        <v>12</v>
      </c>
      <c r="J46" s="556">
        <v>0</v>
      </c>
      <c r="K46" s="556">
        <v>10</v>
      </c>
      <c r="L46" s="556">
        <v>4</v>
      </c>
      <c r="M46" s="556">
        <v>4</v>
      </c>
      <c r="N46" s="556">
        <v>1</v>
      </c>
      <c r="O46" s="556">
        <v>11</v>
      </c>
      <c r="P46" s="556">
        <v>10</v>
      </c>
      <c r="Q46" s="556">
        <v>14</v>
      </c>
      <c r="R46" s="556">
        <v>4</v>
      </c>
      <c r="S46" s="556">
        <v>4</v>
      </c>
      <c r="T46" s="556">
        <v>0</v>
      </c>
      <c r="U46" s="556">
        <v>0</v>
      </c>
      <c r="V46" s="556">
        <v>8</v>
      </c>
      <c r="W46" s="556">
        <v>4</v>
      </c>
      <c r="X46" s="556">
        <v>0</v>
      </c>
      <c r="Y46" s="556">
        <v>1</v>
      </c>
      <c r="Z46" s="556">
        <v>3</v>
      </c>
      <c r="AA46" s="556">
        <v>8</v>
      </c>
      <c r="AB46" s="556">
        <v>0</v>
      </c>
      <c r="AC46" s="556">
        <v>1</v>
      </c>
      <c r="AD46" s="556">
        <v>2</v>
      </c>
      <c r="AE46" s="556">
        <v>8</v>
      </c>
      <c r="AF46" s="556">
        <v>0</v>
      </c>
      <c r="AG46" s="556">
        <v>0</v>
      </c>
      <c r="AH46" s="556">
        <v>4</v>
      </c>
      <c r="AI46" s="556">
        <v>2</v>
      </c>
      <c r="AJ46" s="556">
        <v>0</v>
      </c>
      <c r="AK46" s="556">
        <v>0</v>
      </c>
      <c r="AL46" s="556">
        <v>4</v>
      </c>
      <c r="AM46" s="556">
        <v>4</v>
      </c>
      <c r="AN46" s="556">
        <v>1</v>
      </c>
      <c r="AO46" s="556">
        <v>0</v>
      </c>
      <c r="AP46" s="556">
        <v>0</v>
      </c>
      <c r="AQ46" s="556">
        <v>0</v>
      </c>
      <c r="AR46" s="556"/>
      <c r="AS46" s="556"/>
      <c r="AT46" s="556"/>
      <c r="AU46" s="556"/>
      <c r="AV46" s="38">
        <f t="shared" ref="AV46:AV48" si="22">SUM(B46,D46,F46,H46,J46,L46,N46,P46,R46,T46,V46,X46,Z46,AB46,AD46,AF46,AH46,AJ46,AL46,AN46,AP46,AR46,AT46)</f>
        <v>41</v>
      </c>
      <c r="AW46" s="38">
        <f t="shared" ref="AW46:AW48" si="23">SUM(C46,E46,G46,I46,K46,M46,O46,Q46,S46,U46,W46,Y46,AA46,AC46,AE46,AG46,AI46,AK46,AM46,AO46,AQ46,AS46,AU46)</f>
        <v>95</v>
      </c>
    </row>
    <row r="47" spans="1:49" x14ac:dyDescent="0.2">
      <c r="A47" s="554" t="s">
        <v>56</v>
      </c>
      <c r="B47" s="556">
        <v>0</v>
      </c>
      <c r="C47" s="556">
        <v>10</v>
      </c>
      <c r="D47" s="556">
        <v>0</v>
      </c>
      <c r="E47" s="556">
        <v>6</v>
      </c>
      <c r="F47" s="556">
        <v>0</v>
      </c>
      <c r="G47" s="556">
        <v>13</v>
      </c>
      <c r="H47" s="556">
        <v>0</v>
      </c>
      <c r="I47" s="556">
        <v>17</v>
      </c>
      <c r="J47" s="556">
        <v>0</v>
      </c>
      <c r="K47" s="556">
        <v>11</v>
      </c>
      <c r="L47" s="556">
        <v>1</v>
      </c>
      <c r="M47" s="556">
        <v>7</v>
      </c>
      <c r="N47" s="556">
        <v>3</v>
      </c>
      <c r="O47" s="556">
        <v>7</v>
      </c>
      <c r="P47" s="556">
        <v>3</v>
      </c>
      <c r="Q47" s="556">
        <v>9</v>
      </c>
      <c r="R47" s="556">
        <v>6</v>
      </c>
      <c r="S47" s="556">
        <v>6</v>
      </c>
      <c r="T47" s="556">
        <v>0</v>
      </c>
      <c r="U47" s="556">
        <v>0</v>
      </c>
      <c r="V47" s="556">
        <v>3</v>
      </c>
      <c r="W47" s="556">
        <v>11</v>
      </c>
      <c r="X47" s="556">
        <v>0</v>
      </c>
      <c r="Y47" s="556">
        <v>0</v>
      </c>
      <c r="Z47" s="556">
        <v>3</v>
      </c>
      <c r="AA47" s="556">
        <v>7</v>
      </c>
      <c r="AB47" s="556">
        <v>0</v>
      </c>
      <c r="AC47" s="556">
        <v>0</v>
      </c>
      <c r="AD47" s="556">
        <v>7</v>
      </c>
      <c r="AE47" s="556">
        <v>6</v>
      </c>
      <c r="AF47" s="556">
        <v>0</v>
      </c>
      <c r="AG47" s="556">
        <v>0</v>
      </c>
      <c r="AH47" s="556">
        <v>6</v>
      </c>
      <c r="AI47" s="556">
        <v>0</v>
      </c>
      <c r="AJ47" s="556">
        <v>0</v>
      </c>
      <c r="AK47" s="556">
        <v>0</v>
      </c>
      <c r="AL47" s="556">
        <v>10</v>
      </c>
      <c r="AM47" s="556">
        <v>0</v>
      </c>
      <c r="AN47" s="556">
        <v>0</v>
      </c>
      <c r="AO47" s="556">
        <v>0</v>
      </c>
      <c r="AP47" s="556">
        <v>0</v>
      </c>
      <c r="AQ47" s="556">
        <v>0</v>
      </c>
      <c r="AR47" s="556"/>
      <c r="AS47" s="556"/>
      <c r="AT47" s="556"/>
      <c r="AU47" s="556"/>
      <c r="AV47" s="38">
        <f t="shared" si="22"/>
        <v>42</v>
      </c>
      <c r="AW47" s="38">
        <f t="shared" si="23"/>
        <v>110</v>
      </c>
    </row>
    <row r="48" spans="1:49" x14ac:dyDescent="0.2">
      <c r="A48" s="554" t="s">
        <v>57</v>
      </c>
      <c r="B48" s="556">
        <v>0</v>
      </c>
      <c r="C48" s="556">
        <v>0</v>
      </c>
      <c r="D48" s="556">
        <v>0</v>
      </c>
      <c r="E48" s="556">
        <v>0</v>
      </c>
      <c r="F48" s="556">
        <v>1</v>
      </c>
      <c r="G48" s="556">
        <v>18</v>
      </c>
      <c r="H48" s="556">
        <v>1</v>
      </c>
      <c r="I48" s="556">
        <v>14</v>
      </c>
      <c r="J48" s="556">
        <v>0</v>
      </c>
      <c r="K48" s="556">
        <v>24</v>
      </c>
      <c r="L48" s="556">
        <v>1</v>
      </c>
      <c r="M48" s="556">
        <v>20</v>
      </c>
      <c r="N48" s="556">
        <v>3</v>
      </c>
      <c r="O48" s="556">
        <v>10</v>
      </c>
      <c r="P48" s="556">
        <v>5</v>
      </c>
      <c r="Q48" s="556">
        <v>13</v>
      </c>
      <c r="R48" s="556">
        <v>9</v>
      </c>
      <c r="S48" s="556">
        <v>12</v>
      </c>
      <c r="T48" s="556">
        <v>0</v>
      </c>
      <c r="U48" s="556">
        <v>0</v>
      </c>
      <c r="V48" s="556">
        <v>5</v>
      </c>
      <c r="W48" s="556">
        <v>7</v>
      </c>
      <c r="X48" s="556">
        <v>0</v>
      </c>
      <c r="Y48" s="556">
        <v>0</v>
      </c>
      <c r="Z48" s="556">
        <v>2</v>
      </c>
      <c r="AA48" s="556">
        <v>11</v>
      </c>
      <c r="AB48" s="556">
        <v>0</v>
      </c>
      <c r="AC48" s="556">
        <v>0</v>
      </c>
      <c r="AD48" s="556">
        <v>3</v>
      </c>
      <c r="AE48" s="556">
        <v>5</v>
      </c>
      <c r="AF48" s="556">
        <v>0</v>
      </c>
      <c r="AG48" s="556">
        <v>0</v>
      </c>
      <c r="AH48" s="556">
        <v>9</v>
      </c>
      <c r="AI48" s="556">
        <v>3</v>
      </c>
      <c r="AJ48" s="556">
        <v>0</v>
      </c>
      <c r="AK48" s="556">
        <v>0</v>
      </c>
      <c r="AL48" s="556">
        <v>5</v>
      </c>
      <c r="AM48" s="556">
        <v>1</v>
      </c>
      <c r="AN48" s="556">
        <v>0</v>
      </c>
      <c r="AO48" s="556">
        <v>0</v>
      </c>
      <c r="AP48" s="556">
        <v>0</v>
      </c>
      <c r="AQ48" s="556">
        <v>0</v>
      </c>
      <c r="AR48" s="556"/>
      <c r="AS48" s="556"/>
      <c r="AT48" s="556"/>
      <c r="AU48" s="556"/>
      <c r="AV48" s="38">
        <f t="shared" si="22"/>
        <v>44</v>
      </c>
      <c r="AW48" s="38">
        <f t="shared" si="23"/>
        <v>138</v>
      </c>
    </row>
    <row r="49" spans="1:49" x14ac:dyDescent="0.2">
      <c r="A49" s="557" t="s">
        <v>183</v>
      </c>
      <c r="B49" s="239">
        <f>SUM(B46:B48)</f>
        <v>0</v>
      </c>
      <c r="C49" s="239">
        <f>SUM(C46:C48)</f>
        <v>10</v>
      </c>
      <c r="D49" s="239">
        <f t="shared" ref="D49:AW49" si="24">SUM(D46:D48)</f>
        <v>0</v>
      </c>
      <c r="E49" s="239">
        <f t="shared" si="24"/>
        <v>6</v>
      </c>
      <c r="F49" s="239">
        <f t="shared" si="24"/>
        <v>1</v>
      </c>
      <c r="G49" s="239">
        <f t="shared" si="24"/>
        <v>43</v>
      </c>
      <c r="H49" s="239">
        <f t="shared" si="24"/>
        <v>1</v>
      </c>
      <c r="I49" s="239">
        <f t="shared" si="24"/>
        <v>43</v>
      </c>
      <c r="J49" s="239">
        <f t="shared" si="24"/>
        <v>0</v>
      </c>
      <c r="K49" s="239">
        <f t="shared" si="24"/>
        <v>45</v>
      </c>
      <c r="L49" s="239">
        <f t="shared" si="24"/>
        <v>6</v>
      </c>
      <c r="M49" s="239">
        <f t="shared" si="24"/>
        <v>31</v>
      </c>
      <c r="N49" s="239">
        <f t="shared" si="24"/>
        <v>7</v>
      </c>
      <c r="O49" s="239">
        <f t="shared" si="24"/>
        <v>28</v>
      </c>
      <c r="P49" s="239">
        <f t="shared" si="24"/>
        <v>18</v>
      </c>
      <c r="Q49" s="239">
        <f t="shared" si="24"/>
        <v>36</v>
      </c>
      <c r="R49" s="239">
        <f t="shared" si="24"/>
        <v>19</v>
      </c>
      <c r="S49" s="239">
        <f t="shared" si="24"/>
        <v>22</v>
      </c>
      <c r="T49" s="239">
        <f t="shared" si="24"/>
        <v>0</v>
      </c>
      <c r="U49" s="239">
        <f t="shared" si="24"/>
        <v>0</v>
      </c>
      <c r="V49" s="239">
        <f t="shared" si="24"/>
        <v>16</v>
      </c>
      <c r="W49" s="239">
        <f t="shared" si="24"/>
        <v>22</v>
      </c>
      <c r="X49" s="239">
        <f t="shared" si="24"/>
        <v>0</v>
      </c>
      <c r="Y49" s="239">
        <f t="shared" si="24"/>
        <v>1</v>
      </c>
      <c r="Z49" s="239">
        <f t="shared" si="24"/>
        <v>8</v>
      </c>
      <c r="AA49" s="239">
        <f t="shared" si="24"/>
        <v>26</v>
      </c>
      <c r="AB49" s="239">
        <f t="shared" si="24"/>
        <v>0</v>
      </c>
      <c r="AC49" s="239">
        <f t="shared" si="24"/>
        <v>1</v>
      </c>
      <c r="AD49" s="239">
        <f t="shared" si="24"/>
        <v>12</v>
      </c>
      <c r="AE49" s="239">
        <f t="shared" si="24"/>
        <v>19</v>
      </c>
      <c r="AF49" s="239">
        <f t="shared" si="24"/>
        <v>0</v>
      </c>
      <c r="AG49" s="239">
        <f t="shared" si="24"/>
        <v>0</v>
      </c>
      <c r="AH49" s="239">
        <f t="shared" si="24"/>
        <v>19</v>
      </c>
      <c r="AI49" s="239">
        <f t="shared" si="24"/>
        <v>5</v>
      </c>
      <c r="AJ49" s="239">
        <f t="shared" si="24"/>
        <v>0</v>
      </c>
      <c r="AK49" s="239">
        <f t="shared" si="24"/>
        <v>0</v>
      </c>
      <c r="AL49" s="239">
        <f t="shared" si="24"/>
        <v>19</v>
      </c>
      <c r="AM49" s="239">
        <f t="shared" si="24"/>
        <v>5</v>
      </c>
      <c r="AN49" s="239">
        <f t="shared" si="24"/>
        <v>1</v>
      </c>
      <c r="AO49" s="239">
        <f t="shared" si="24"/>
        <v>0</v>
      </c>
      <c r="AP49" s="239">
        <f t="shared" si="24"/>
        <v>0</v>
      </c>
      <c r="AQ49" s="239">
        <f t="shared" si="24"/>
        <v>0</v>
      </c>
      <c r="AR49" s="239">
        <f t="shared" si="24"/>
        <v>0</v>
      </c>
      <c r="AS49" s="239">
        <f t="shared" si="24"/>
        <v>0</v>
      </c>
      <c r="AT49" s="239">
        <f t="shared" si="24"/>
        <v>0</v>
      </c>
      <c r="AU49" s="239">
        <f t="shared" si="24"/>
        <v>0</v>
      </c>
      <c r="AV49" s="239">
        <f t="shared" si="24"/>
        <v>127</v>
      </c>
      <c r="AW49" s="239">
        <f t="shared" si="24"/>
        <v>343</v>
      </c>
    </row>
    <row r="50" spans="1:49" x14ac:dyDescent="0.2">
      <c r="A50" s="558" t="s">
        <v>58</v>
      </c>
      <c r="B50" s="556">
        <v>0</v>
      </c>
      <c r="C50" s="556">
        <v>0</v>
      </c>
      <c r="D50" s="556">
        <v>0</v>
      </c>
      <c r="E50" s="556">
        <v>0</v>
      </c>
      <c r="F50" s="556">
        <v>0</v>
      </c>
      <c r="G50" s="556">
        <v>0</v>
      </c>
      <c r="H50" s="556">
        <v>0</v>
      </c>
      <c r="I50" s="556">
        <v>0</v>
      </c>
      <c r="J50" s="556">
        <v>0</v>
      </c>
      <c r="K50" s="556">
        <v>0</v>
      </c>
      <c r="L50" s="556">
        <v>1</v>
      </c>
      <c r="M50" s="556">
        <v>7</v>
      </c>
      <c r="N50" s="556">
        <v>1</v>
      </c>
      <c r="O50" s="556">
        <v>4</v>
      </c>
      <c r="P50" s="556">
        <v>2</v>
      </c>
      <c r="Q50" s="556">
        <v>16</v>
      </c>
      <c r="R50" s="556">
        <v>1</v>
      </c>
      <c r="S50" s="556">
        <v>8</v>
      </c>
      <c r="T50" s="556">
        <v>0</v>
      </c>
      <c r="U50" s="556">
        <v>0</v>
      </c>
      <c r="V50" s="556">
        <v>1</v>
      </c>
      <c r="W50" s="556">
        <v>7</v>
      </c>
      <c r="X50" s="556">
        <v>0</v>
      </c>
      <c r="Y50" s="556">
        <v>0</v>
      </c>
      <c r="Z50" s="556">
        <v>5</v>
      </c>
      <c r="AA50" s="556">
        <v>4</v>
      </c>
      <c r="AB50" s="556">
        <v>0</v>
      </c>
      <c r="AC50" s="556">
        <v>0</v>
      </c>
      <c r="AD50" s="556"/>
      <c r="AE50" s="556">
        <v>6</v>
      </c>
      <c r="AF50" s="556">
        <v>0</v>
      </c>
      <c r="AG50" s="556">
        <v>0</v>
      </c>
      <c r="AH50" s="556">
        <v>4</v>
      </c>
      <c r="AI50" s="556">
        <v>4</v>
      </c>
      <c r="AJ50" s="556">
        <v>0</v>
      </c>
      <c r="AK50" s="556">
        <v>0</v>
      </c>
      <c r="AL50" s="556">
        <v>6</v>
      </c>
      <c r="AM50" s="556">
        <v>0</v>
      </c>
      <c r="AN50" s="556">
        <v>0</v>
      </c>
      <c r="AO50" s="556">
        <v>0</v>
      </c>
      <c r="AP50" s="556">
        <v>0</v>
      </c>
      <c r="AQ50" s="556">
        <v>0</v>
      </c>
      <c r="AR50" s="556"/>
      <c r="AS50" s="556"/>
      <c r="AT50" s="556"/>
      <c r="AU50" s="556"/>
      <c r="AV50" s="38">
        <f t="shared" ref="AV50:AV53" si="25">SUM(B50,D50,F50,H50,J50,L50,N50,P50,R50,T50,V50,X50,Z50,AB50,AD50,AF50,AH50,AJ50,AL50,AN50,AP50,AR50,AT50)</f>
        <v>21</v>
      </c>
      <c r="AW50" s="38">
        <f t="shared" ref="AW50:AW53" si="26">SUM(C50,E50,G50,I50,K50,M50,O50,Q50,S50,U50,W50,Y50,AA50,AC50,AE50,AG50,AI50,AK50,AM50,AO50,AQ50,AS50,AU50)</f>
        <v>56</v>
      </c>
    </row>
    <row r="51" spans="1:49" x14ac:dyDescent="0.2">
      <c r="A51" s="558" t="s">
        <v>59</v>
      </c>
      <c r="B51" s="556">
        <v>0</v>
      </c>
      <c r="C51" s="556">
        <v>0</v>
      </c>
      <c r="D51" s="556">
        <v>0</v>
      </c>
      <c r="E51" s="556">
        <v>0</v>
      </c>
      <c r="F51" s="556">
        <v>0</v>
      </c>
      <c r="G51" s="556">
        <v>1</v>
      </c>
      <c r="H51" s="556">
        <v>0</v>
      </c>
      <c r="I51" s="556">
        <v>4</v>
      </c>
      <c r="J51" s="556">
        <v>0</v>
      </c>
      <c r="K51" s="556">
        <v>7</v>
      </c>
      <c r="L51" s="556">
        <v>1</v>
      </c>
      <c r="M51" s="556">
        <v>1</v>
      </c>
      <c r="N51" s="556">
        <v>2</v>
      </c>
      <c r="O51" s="556">
        <v>1</v>
      </c>
      <c r="P51" s="556">
        <v>0</v>
      </c>
      <c r="Q51" s="556">
        <v>6</v>
      </c>
      <c r="R51" s="556">
        <v>0</v>
      </c>
      <c r="S51" s="556">
        <v>3</v>
      </c>
      <c r="T51" s="556">
        <v>0</v>
      </c>
      <c r="U51" s="556">
        <v>1</v>
      </c>
      <c r="V51" s="556">
        <v>3</v>
      </c>
      <c r="W51" s="556">
        <v>7</v>
      </c>
      <c r="X51" s="556">
        <v>0</v>
      </c>
      <c r="Y51" s="556">
        <v>0</v>
      </c>
      <c r="Z51" s="556">
        <v>2</v>
      </c>
      <c r="AA51" s="556">
        <v>5</v>
      </c>
      <c r="AB51" s="556">
        <v>0</v>
      </c>
      <c r="AC51" s="556">
        <v>0</v>
      </c>
      <c r="AD51" s="556">
        <v>2</v>
      </c>
      <c r="AE51" s="556">
        <v>5</v>
      </c>
      <c r="AF51" s="556">
        <v>0</v>
      </c>
      <c r="AG51" s="556">
        <v>0</v>
      </c>
      <c r="AH51" s="556">
        <v>4</v>
      </c>
      <c r="AI51" s="556">
        <v>2</v>
      </c>
      <c r="AJ51" s="556">
        <v>0</v>
      </c>
      <c r="AK51" s="556">
        <v>0</v>
      </c>
      <c r="AL51" s="556">
        <v>4</v>
      </c>
      <c r="AM51" s="556">
        <v>1</v>
      </c>
      <c r="AN51" s="556">
        <v>0</v>
      </c>
      <c r="AO51" s="556">
        <v>0</v>
      </c>
      <c r="AP51" s="556">
        <v>0</v>
      </c>
      <c r="AQ51" s="556">
        <v>0</v>
      </c>
      <c r="AR51" s="556"/>
      <c r="AS51" s="556"/>
      <c r="AT51" s="556"/>
      <c r="AU51" s="556"/>
      <c r="AV51" s="38">
        <f t="shared" si="25"/>
        <v>18</v>
      </c>
      <c r="AW51" s="38">
        <f t="shared" si="26"/>
        <v>44</v>
      </c>
    </row>
    <row r="52" spans="1:49" x14ac:dyDescent="0.2">
      <c r="A52" s="554" t="s">
        <v>60</v>
      </c>
      <c r="B52" s="556">
        <v>0</v>
      </c>
      <c r="C52" s="556">
        <v>8</v>
      </c>
      <c r="D52" s="556">
        <v>0</v>
      </c>
      <c r="E52" s="556">
        <v>9</v>
      </c>
      <c r="F52" s="556">
        <v>0</v>
      </c>
      <c r="G52" s="556">
        <v>19</v>
      </c>
      <c r="H52" s="556">
        <v>0</v>
      </c>
      <c r="I52" s="556">
        <v>27</v>
      </c>
      <c r="J52" s="556">
        <v>0</v>
      </c>
      <c r="K52" s="556">
        <v>16</v>
      </c>
      <c r="L52" s="556">
        <v>1</v>
      </c>
      <c r="M52" s="556">
        <v>14</v>
      </c>
      <c r="N52" s="556">
        <v>3</v>
      </c>
      <c r="O52" s="556">
        <v>12</v>
      </c>
      <c r="P52" s="556">
        <v>1</v>
      </c>
      <c r="Q52" s="556">
        <v>15</v>
      </c>
      <c r="R52" s="556">
        <v>4</v>
      </c>
      <c r="S52" s="556">
        <v>17</v>
      </c>
      <c r="T52" s="556">
        <v>0</v>
      </c>
      <c r="U52" s="556">
        <v>0</v>
      </c>
      <c r="V52" s="556">
        <v>7</v>
      </c>
      <c r="W52" s="556">
        <v>18</v>
      </c>
      <c r="X52" s="556">
        <v>0</v>
      </c>
      <c r="Y52" s="556">
        <v>0</v>
      </c>
      <c r="Z52" s="556">
        <v>7</v>
      </c>
      <c r="AA52" s="556">
        <v>15</v>
      </c>
      <c r="AB52" s="556">
        <v>0</v>
      </c>
      <c r="AC52" s="556">
        <v>0</v>
      </c>
      <c r="AD52" s="556">
        <v>3</v>
      </c>
      <c r="AE52" s="556">
        <v>4</v>
      </c>
      <c r="AF52" s="556">
        <v>0</v>
      </c>
      <c r="AG52" s="556">
        <v>0</v>
      </c>
      <c r="AH52" s="556">
        <v>10</v>
      </c>
      <c r="AI52" s="556">
        <v>1</v>
      </c>
      <c r="AJ52" s="556">
        <v>0</v>
      </c>
      <c r="AK52" s="556">
        <v>0</v>
      </c>
      <c r="AL52" s="556">
        <v>11</v>
      </c>
      <c r="AM52" s="556">
        <v>3</v>
      </c>
      <c r="AN52" s="556">
        <v>0</v>
      </c>
      <c r="AO52" s="556">
        <v>0</v>
      </c>
      <c r="AP52" s="556">
        <v>0</v>
      </c>
      <c r="AQ52" s="556">
        <v>0</v>
      </c>
      <c r="AR52" s="556"/>
      <c r="AS52" s="556"/>
      <c r="AT52" s="556"/>
      <c r="AU52" s="556"/>
      <c r="AV52" s="38">
        <f t="shared" si="25"/>
        <v>47</v>
      </c>
      <c r="AW52" s="38">
        <f t="shared" si="26"/>
        <v>178</v>
      </c>
    </row>
    <row r="53" spans="1:49" x14ac:dyDescent="0.2">
      <c r="A53" s="554" t="s">
        <v>61</v>
      </c>
      <c r="B53" s="556">
        <v>0</v>
      </c>
      <c r="C53" s="556">
        <v>5</v>
      </c>
      <c r="D53" s="556">
        <v>0</v>
      </c>
      <c r="E53" s="556">
        <v>2</v>
      </c>
      <c r="F53" s="556">
        <v>0</v>
      </c>
      <c r="G53" s="556">
        <v>6</v>
      </c>
      <c r="H53" s="556">
        <v>0</v>
      </c>
      <c r="I53" s="556">
        <v>15</v>
      </c>
      <c r="J53" s="556">
        <v>0</v>
      </c>
      <c r="K53" s="556">
        <v>13</v>
      </c>
      <c r="L53" s="556">
        <v>0</v>
      </c>
      <c r="M53" s="556">
        <v>11</v>
      </c>
      <c r="N53" s="556">
        <v>4</v>
      </c>
      <c r="O53" s="556">
        <v>3</v>
      </c>
      <c r="P53" s="556">
        <v>2</v>
      </c>
      <c r="Q53" s="556">
        <v>11</v>
      </c>
      <c r="R53" s="556">
        <v>2</v>
      </c>
      <c r="S53" s="556">
        <v>7</v>
      </c>
      <c r="T53" s="556">
        <v>0</v>
      </c>
      <c r="U53" s="556">
        <v>0</v>
      </c>
      <c r="V53" s="556">
        <v>2</v>
      </c>
      <c r="W53" s="556">
        <v>6</v>
      </c>
      <c r="X53" s="556">
        <v>0</v>
      </c>
      <c r="Y53" s="556">
        <v>0</v>
      </c>
      <c r="Z53" s="556">
        <v>2</v>
      </c>
      <c r="AA53" s="556">
        <v>7</v>
      </c>
      <c r="AB53" s="556">
        <v>1</v>
      </c>
      <c r="AC53" s="556">
        <v>0</v>
      </c>
      <c r="AD53" s="556">
        <v>4</v>
      </c>
      <c r="AE53" s="556">
        <v>7</v>
      </c>
      <c r="AF53" s="556">
        <v>0</v>
      </c>
      <c r="AG53" s="556">
        <v>0</v>
      </c>
      <c r="AH53" s="556">
        <v>8</v>
      </c>
      <c r="AI53" s="556">
        <v>1</v>
      </c>
      <c r="AJ53" s="556">
        <v>0</v>
      </c>
      <c r="AK53" s="556">
        <v>0</v>
      </c>
      <c r="AL53" s="556">
        <v>3</v>
      </c>
      <c r="AM53" s="556">
        <v>1</v>
      </c>
      <c r="AN53" s="556">
        <v>0</v>
      </c>
      <c r="AO53" s="556">
        <v>0</v>
      </c>
      <c r="AP53" s="556">
        <v>0</v>
      </c>
      <c r="AQ53" s="556">
        <v>0</v>
      </c>
      <c r="AR53" s="556"/>
      <c r="AS53" s="556"/>
      <c r="AT53" s="556"/>
      <c r="AU53" s="556"/>
      <c r="AV53" s="38">
        <f t="shared" si="25"/>
        <v>28</v>
      </c>
      <c r="AW53" s="38">
        <f t="shared" si="26"/>
        <v>95</v>
      </c>
    </row>
    <row r="54" spans="1:49" x14ac:dyDescent="0.2">
      <c r="A54" s="557" t="s">
        <v>184</v>
      </c>
      <c r="B54" s="239">
        <f>SUM(B50:B53)</f>
        <v>0</v>
      </c>
      <c r="C54" s="239">
        <f t="shared" ref="C54:AW54" si="27">SUM(C50:C53)</f>
        <v>13</v>
      </c>
      <c r="D54" s="239">
        <f t="shared" si="27"/>
        <v>0</v>
      </c>
      <c r="E54" s="239">
        <f t="shared" si="27"/>
        <v>11</v>
      </c>
      <c r="F54" s="239">
        <f t="shared" si="27"/>
        <v>0</v>
      </c>
      <c r="G54" s="239">
        <f t="shared" si="27"/>
        <v>26</v>
      </c>
      <c r="H54" s="239">
        <f t="shared" si="27"/>
        <v>0</v>
      </c>
      <c r="I54" s="239">
        <f t="shared" si="27"/>
        <v>46</v>
      </c>
      <c r="J54" s="239">
        <f t="shared" si="27"/>
        <v>0</v>
      </c>
      <c r="K54" s="239">
        <f t="shared" si="27"/>
        <v>36</v>
      </c>
      <c r="L54" s="239">
        <f t="shared" si="27"/>
        <v>3</v>
      </c>
      <c r="M54" s="239">
        <f t="shared" si="27"/>
        <v>33</v>
      </c>
      <c r="N54" s="239">
        <f t="shared" si="27"/>
        <v>10</v>
      </c>
      <c r="O54" s="239">
        <f t="shared" si="27"/>
        <v>20</v>
      </c>
      <c r="P54" s="239">
        <f t="shared" si="27"/>
        <v>5</v>
      </c>
      <c r="Q54" s="239">
        <f t="shared" si="27"/>
        <v>48</v>
      </c>
      <c r="R54" s="239">
        <f t="shared" si="27"/>
        <v>7</v>
      </c>
      <c r="S54" s="239">
        <f t="shared" si="27"/>
        <v>35</v>
      </c>
      <c r="T54" s="239">
        <f t="shared" si="27"/>
        <v>0</v>
      </c>
      <c r="U54" s="239">
        <f t="shared" si="27"/>
        <v>1</v>
      </c>
      <c r="V54" s="239">
        <f t="shared" si="27"/>
        <v>13</v>
      </c>
      <c r="W54" s="239">
        <f t="shared" si="27"/>
        <v>38</v>
      </c>
      <c r="X54" s="239">
        <f t="shared" si="27"/>
        <v>0</v>
      </c>
      <c r="Y54" s="239">
        <f t="shared" si="27"/>
        <v>0</v>
      </c>
      <c r="Z54" s="239">
        <f t="shared" si="27"/>
        <v>16</v>
      </c>
      <c r="AA54" s="239">
        <f t="shared" si="27"/>
        <v>31</v>
      </c>
      <c r="AB54" s="239">
        <f t="shared" si="27"/>
        <v>1</v>
      </c>
      <c r="AC54" s="239">
        <f t="shared" si="27"/>
        <v>0</v>
      </c>
      <c r="AD54" s="239">
        <f t="shared" si="27"/>
        <v>9</v>
      </c>
      <c r="AE54" s="239">
        <f t="shared" si="27"/>
        <v>22</v>
      </c>
      <c r="AF54" s="239">
        <f t="shared" si="27"/>
        <v>0</v>
      </c>
      <c r="AG54" s="239">
        <f t="shared" si="27"/>
        <v>0</v>
      </c>
      <c r="AH54" s="239">
        <f t="shared" si="27"/>
        <v>26</v>
      </c>
      <c r="AI54" s="239">
        <f t="shared" si="27"/>
        <v>8</v>
      </c>
      <c r="AJ54" s="239">
        <f t="shared" si="27"/>
        <v>0</v>
      </c>
      <c r="AK54" s="239">
        <f t="shared" si="27"/>
        <v>0</v>
      </c>
      <c r="AL54" s="239">
        <f t="shared" si="27"/>
        <v>24</v>
      </c>
      <c r="AM54" s="239">
        <f t="shared" si="27"/>
        <v>5</v>
      </c>
      <c r="AN54" s="239">
        <f t="shared" si="27"/>
        <v>0</v>
      </c>
      <c r="AO54" s="239">
        <f t="shared" si="27"/>
        <v>0</v>
      </c>
      <c r="AP54" s="239">
        <f t="shared" si="27"/>
        <v>0</v>
      </c>
      <c r="AQ54" s="239">
        <f t="shared" si="27"/>
        <v>0</v>
      </c>
      <c r="AR54" s="239">
        <f t="shared" si="27"/>
        <v>0</v>
      </c>
      <c r="AS54" s="239">
        <f t="shared" si="27"/>
        <v>0</v>
      </c>
      <c r="AT54" s="239">
        <f t="shared" si="27"/>
        <v>0</v>
      </c>
      <c r="AU54" s="239">
        <f t="shared" si="27"/>
        <v>0</v>
      </c>
      <c r="AV54" s="239">
        <f t="shared" si="27"/>
        <v>114</v>
      </c>
      <c r="AW54" s="239">
        <f t="shared" si="27"/>
        <v>373</v>
      </c>
    </row>
    <row r="55" spans="1:49" x14ac:dyDescent="0.2">
      <c r="A55" s="554" t="s">
        <v>62</v>
      </c>
      <c r="B55" s="556">
        <v>0</v>
      </c>
      <c r="C55" s="556">
        <v>12</v>
      </c>
      <c r="D55" s="556">
        <v>0</v>
      </c>
      <c r="E55" s="556">
        <v>6</v>
      </c>
      <c r="F55" s="556">
        <v>0</v>
      </c>
      <c r="G55" s="556">
        <v>6</v>
      </c>
      <c r="H55" s="556">
        <v>1</v>
      </c>
      <c r="I55" s="556">
        <v>6</v>
      </c>
      <c r="J55" s="556">
        <v>0</v>
      </c>
      <c r="K55" s="556">
        <v>5</v>
      </c>
      <c r="L55" s="556">
        <v>2</v>
      </c>
      <c r="M55" s="556">
        <v>7</v>
      </c>
      <c r="N55" s="556">
        <v>1</v>
      </c>
      <c r="O55" s="556">
        <v>3</v>
      </c>
      <c r="P55" s="556">
        <v>0</v>
      </c>
      <c r="Q55" s="556">
        <v>3</v>
      </c>
      <c r="R55" s="556">
        <v>5</v>
      </c>
      <c r="S55" s="556">
        <v>2</v>
      </c>
      <c r="T55" s="556">
        <v>5</v>
      </c>
      <c r="U55" s="556">
        <v>4</v>
      </c>
      <c r="V55" s="556">
        <v>0</v>
      </c>
      <c r="W55" s="556">
        <v>4</v>
      </c>
      <c r="X55" s="556">
        <v>1</v>
      </c>
      <c r="Y55" s="556">
        <v>3</v>
      </c>
      <c r="Z55" s="556">
        <v>1</v>
      </c>
      <c r="AA55" s="556">
        <v>2</v>
      </c>
      <c r="AB55" s="556">
        <v>1</v>
      </c>
      <c r="AC55" s="556">
        <v>1</v>
      </c>
      <c r="AD55" s="556">
        <v>1</v>
      </c>
      <c r="AE55" s="556">
        <v>3</v>
      </c>
      <c r="AF55" s="556">
        <v>2</v>
      </c>
      <c r="AG55" s="556">
        <v>4</v>
      </c>
      <c r="AH55" s="556">
        <v>1</v>
      </c>
      <c r="AI55" s="556">
        <v>1</v>
      </c>
      <c r="AJ55" s="556">
        <v>4</v>
      </c>
      <c r="AK55" s="556">
        <v>0</v>
      </c>
      <c r="AL55" s="556">
        <v>0</v>
      </c>
      <c r="AM55" s="556">
        <v>1</v>
      </c>
      <c r="AN55" s="556">
        <v>2</v>
      </c>
      <c r="AO55" s="556">
        <v>0</v>
      </c>
      <c r="AP55" s="556">
        <v>0</v>
      </c>
      <c r="AQ55" s="556">
        <v>0</v>
      </c>
      <c r="AR55" s="556"/>
      <c r="AS55" s="556"/>
      <c r="AT55" s="556"/>
      <c r="AU55" s="556"/>
      <c r="AV55" s="38">
        <f t="shared" ref="AV55:AV58" si="28">SUM(B55,D55,F55,H55,J55,L55,N55,P55,R55,T55,V55,X55,Z55,AB55,AD55,AF55,AH55,AJ55,AL55,AN55,AP55,AR55,AT55)</f>
        <v>27</v>
      </c>
      <c r="AW55" s="38">
        <f t="shared" ref="AW55:AW58" si="29">SUM(C55,E55,G55,I55,K55,M55,O55,Q55,S55,U55,W55,Y55,AA55,AC55,AE55,AG55,AI55,AK55,AM55,AO55,AQ55,AS55,AU55)</f>
        <v>73</v>
      </c>
    </row>
    <row r="56" spans="1:49" x14ac:dyDescent="0.2">
      <c r="A56" s="554" t="s">
        <v>63</v>
      </c>
      <c r="B56" s="556">
        <v>0</v>
      </c>
      <c r="C56" s="556">
        <v>3</v>
      </c>
      <c r="D56" s="556">
        <v>0</v>
      </c>
      <c r="E56" s="556">
        <v>0</v>
      </c>
      <c r="F56" s="556">
        <v>0</v>
      </c>
      <c r="G56" s="556">
        <v>0</v>
      </c>
      <c r="H56" s="556">
        <v>0</v>
      </c>
      <c r="I56" s="556">
        <v>0</v>
      </c>
      <c r="J56" s="556">
        <v>0</v>
      </c>
      <c r="K56" s="556">
        <v>0</v>
      </c>
      <c r="L56" s="556">
        <v>0</v>
      </c>
      <c r="M56" s="556">
        <v>0</v>
      </c>
      <c r="N56" s="556">
        <v>0</v>
      </c>
      <c r="O56" s="556">
        <v>0</v>
      </c>
      <c r="P56" s="556">
        <v>0</v>
      </c>
      <c r="Q56" s="556">
        <v>0</v>
      </c>
      <c r="R56" s="556">
        <v>0</v>
      </c>
      <c r="S56" s="556">
        <v>0</v>
      </c>
      <c r="T56" s="556">
        <v>0</v>
      </c>
      <c r="U56" s="556">
        <v>0</v>
      </c>
      <c r="V56" s="556">
        <v>0</v>
      </c>
      <c r="W56" s="556">
        <v>0</v>
      </c>
      <c r="X56" s="556">
        <v>0</v>
      </c>
      <c r="Y56" s="556">
        <v>0</v>
      </c>
      <c r="Z56" s="556">
        <v>0</v>
      </c>
      <c r="AA56" s="556">
        <v>1</v>
      </c>
      <c r="AB56" s="556">
        <v>0</v>
      </c>
      <c r="AC56" s="556">
        <v>0</v>
      </c>
      <c r="AD56" s="556">
        <v>0</v>
      </c>
      <c r="AE56" s="556">
        <v>3</v>
      </c>
      <c r="AF56" s="556">
        <v>0</v>
      </c>
      <c r="AG56" s="556">
        <v>0</v>
      </c>
      <c r="AH56" s="556">
        <v>4</v>
      </c>
      <c r="AI56" s="556">
        <v>0</v>
      </c>
      <c r="AJ56" s="556">
        <v>0</v>
      </c>
      <c r="AK56" s="556">
        <v>0</v>
      </c>
      <c r="AL56" s="556">
        <v>2</v>
      </c>
      <c r="AM56" s="556">
        <v>0</v>
      </c>
      <c r="AN56" s="556">
        <v>0</v>
      </c>
      <c r="AO56" s="556">
        <v>0</v>
      </c>
      <c r="AP56" s="556">
        <v>0</v>
      </c>
      <c r="AQ56" s="556">
        <v>0</v>
      </c>
      <c r="AR56" s="556"/>
      <c r="AS56" s="556"/>
      <c r="AT56" s="556"/>
      <c r="AU56" s="556"/>
      <c r="AV56" s="38">
        <f t="shared" si="28"/>
        <v>6</v>
      </c>
      <c r="AW56" s="38">
        <f t="shared" si="29"/>
        <v>7</v>
      </c>
    </row>
    <row r="57" spans="1:49" x14ac:dyDescent="0.2">
      <c r="A57" s="554" t="s">
        <v>136</v>
      </c>
      <c r="B57" s="556">
        <v>0</v>
      </c>
      <c r="C57" s="556">
        <v>0</v>
      </c>
      <c r="D57" s="556">
        <v>0</v>
      </c>
      <c r="E57" s="556">
        <v>1</v>
      </c>
      <c r="F57" s="556">
        <v>0</v>
      </c>
      <c r="G57" s="556">
        <v>4</v>
      </c>
      <c r="H57" s="556">
        <v>0</v>
      </c>
      <c r="I57" s="556">
        <v>4</v>
      </c>
      <c r="J57" s="556">
        <v>0</v>
      </c>
      <c r="K57" s="556">
        <v>7</v>
      </c>
      <c r="L57" s="556">
        <v>0</v>
      </c>
      <c r="M57" s="556">
        <v>7</v>
      </c>
      <c r="N57" s="556">
        <v>0</v>
      </c>
      <c r="O57" s="556">
        <v>5</v>
      </c>
      <c r="P57" s="556">
        <v>2</v>
      </c>
      <c r="Q57" s="556">
        <v>4</v>
      </c>
      <c r="R57" s="556">
        <v>5</v>
      </c>
      <c r="S57" s="556">
        <v>6</v>
      </c>
      <c r="T57" s="556">
        <v>0</v>
      </c>
      <c r="U57" s="556">
        <v>6</v>
      </c>
      <c r="V57" s="556">
        <v>1</v>
      </c>
      <c r="W57" s="556">
        <v>2</v>
      </c>
      <c r="X57" s="556">
        <v>3</v>
      </c>
      <c r="Y57" s="556">
        <v>2</v>
      </c>
      <c r="Z57" s="556">
        <v>2</v>
      </c>
      <c r="AA57" s="556">
        <v>4</v>
      </c>
      <c r="AB57" s="556">
        <v>0</v>
      </c>
      <c r="AC57" s="556">
        <v>3</v>
      </c>
      <c r="AD57" s="556">
        <v>2</v>
      </c>
      <c r="AE57" s="556">
        <v>6</v>
      </c>
      <c r="AF57" s="556">
        <v>4</v>
      </c>
      <c r="AG57" s="556">
        <v>0</v>
      </c>
      <c r="AH57" s="556">
        <v>1</v>
      </c>
      <c r="AI57" s="556">
        <v>1</v>
      </c>
      <c r="AJ57" s="556">
        <v>2</v>
      </c>
      <c r="AK57" s="556">
        <v>0</v>
      </c>
      <c r="AL57" s="556"/>
      <c r="AM57" s="556">
        <v>0</v>
      </c>
      <c r="AN57" s="556">
        <v>0</v>
      </c>
      <c r="AO57" s="556">
        <v>0</v>
      </c>
      <c r="AP57" s="556">
        <v>0</v>
      </c>
      <c r="AQ57" s="556">
        <v>0</v>
      </c>
      <c r="AR57" s="556"/>
      <c r="AS57" s="556"/>
      <c r="AT57" s="556"/>
      <c r="AU57" s="556"/>
      <c r="AV57" s="38">
        <f t="shared" si="28"/>
        <v>22</v>
      </c>
      <c r="AW57" s="38">
        <f t="shared" si="29"/>
        <v>62</v>
      </c>
    </row>
    <row r="58" spans="1:49" x14ac:dyDescent="0.2">
      <c r="A58" s="554" t="s">
        <v>65</v>
      </c>
      <c r="B58" s="556">
        <v>0</v>
      </c>
      <c r="C58" s="556">
        <v>0</v>
      </c>
      <c r="D58" s="556">
        <v>0</v>
      </c>
      <c r="E58" s="556">
        <v>0</v>
      </c>
      <c r="F58" s="556">
        <v>0</v>
      </c>
      <c r="G58" s="556">
        <v>9</v>
      </c>
      <c r="H58" s="556">
        <v>0</v>
      </c>
      <c r="I58" s="556">
        <v>6</v>
      </c>
      <c r="J58" s="556">
        <v>0</v>
      </c>
      <c r="K58" s="556">
        <v>8</v>
      </c>
      <c r="L58" s="556">
        <v>2</v>
      </c>
      <c r="M58" s="556">
        <v>3</v>
      </c>
      <c r="N58" s="556">
        <v>1</v>
      </c>
      <c r="O58" s="556">
        <v>6</v>
      </c>
      <c r="P58" s="556">
        <v>1</v>
      </c>
      <c r="Q58" s="556">
        <v>7</v>
      </c>
      <c r="R58" s="556">
        <v>2</v>
      </c>
      <c r="S58" s="556">
        <v>2</v>
      </c>
      <c r="T58" s="556">
        <v>2</v>
      </c>
      <c r="U58" s="556">
        <v>4</v>
      </c>
      <c r="V58" s="556">
        <v>0</v>
      </c>
      <c r="W58" s="556">
        <v>3</v>
      </c>
      <c r="X58" s="556">
        <v>0</v>
      </c>
      <c r="Y58" s="556">
        <v>5</v>
      </c>
      <c r="Z58" s="556">
        <v>0</v>
      </c>
      <c r="AA58" s="556">
        <v>1</v>
      </c>
      <c r="AB58" s="556">
        <v>2</v>
      </c>
      <c r="AC58" s="556">
        <v>3</v>
      </c>
      <c r="AD58" s="556">
        <v>0</v>
      </c>
      <c r="AE58" s="556">
        <v>3</v>
      </c>
      <c r="AF58" s="556">
        <v>3</v>
      </c>
      <c r="AG58" s="556">
        <v>1</v>
      </c>
      <c r="AH58" s="556">
        <v>4</v>
      </c>
      <c r="AI58" s="556"/>
      <c r="AJ58" s="556">
        <v>3</v>
      </c>
      <c r="AK58" s="556">
        <v>0</v>
      </c>
      <c r="AL58" s="556">
        <v>3</v>
      </c>
      <c r="AM58" s="556">
        <v>1</v>
      </c>
      <c r="AN58" s="556">
        <v>1</v>
      </c>
      <c r="AO58" s="556">
        <v>0</v>
      </c>
      <c r="AP58" s="556">
        <v>0</v>
      </c>
      <c r="AQ58" s="556">
        <v>0</v>
      </c>
      <c r="AR58" s="556"/>
      <c r="AS58" s="556"/>
      <c r="AT58" s="556"/>
      <c r="AU58" s="556"/>
      <c r="AV58" s="38">
        <f t="shared" si="28"/>
        <v>24</v>
      </c>
      <c r="AW58" s="38">
        <f t="shared" si="29"/>
        <v>62</v>
      </c>
    </row>
    <row r="59" spans="1:49" x14ac:dyDescent="0.2">
      <c r="A59" s="557" t="s">
        <v>185</v>
      </c>
      <c r="B59" s="239">
        <f>SUM(B55:B58)</f>
        <v>0</v>
      </c>
      <c r="C59" s="239">
        <f t="shared" ref="C59:J59" si="30">SUM(C55:C58)</f>
        <v>15</v>
      </c>
      <c r="D59" s="239">
        <f t="shared" si="30"/>
        <v>0</v>
      </c>
      <c r="E59" s="239">
        <f t="shared" si="30"/>
        <v>7</v>
      </c>
      <c r="F59" s="239">
        <f t="shared" si="30"/>
        <v>0</v>
      </c>
      <c r="G59" s="239">
        <f t="shared" si="30"/>
        <v>19</v>
      </c>
      <c r="H59" s="239">
        <f t="shared" si="30"/>
        <v>1</v>
      </c>
      <c r="I59" s="239">
        <f t="shared" si="30"/>
        <v>16</v>
      </c>
      <c r="J59" s="239">
        <f t="shared" si="30"/>
        <v>0</v>
      </c>
      <c r="K59" s="239">
        <f>SUM(K55:K58)</f>
        <v>20</v>
      </c>
      <c r="L59" s="239">
        <f t="shared" ref="L59:AW59" si="31">SUM(L55:L58)</f>
        <v>4</v>
      </c>
      <c r="M59" s="239">
        <f t="shared" si="31"/>
        <v>17</v>
      </c>
      <c r="N59" s="239">
        <f t="shared" si="31"/>
        <v>2</v>
      </c>
      <c r="O59" s="239">
        <f t="shared" si="31"/>
        <v>14</v>
      </c>
      <c r="P59" s="239">
        <f t="shared" si="31"/>
        <v>3</v>
      </c>
      <c r="Q59" s="239">
        <f t="shared" si="31"/>
        <v>14</v>
      </c>
      <c r="R59" s="239">
        <f t="shared" si="31"/>
        <v>12</v>
      </c>
      <c r="S59" s="239">
        <f t="shared" si="31"/>
        <v>10</v>
      </c>
      <c r="T59" s="239">
        <f t="shared" si="31"/>
        <v>7</v>
      </c>
      <c r="U59" s="239">
        <f t="shared" si="31"/>
        <v>14</v>
      </c>
      <c r="V59" s="239">
        <f t="shared" si="31"/>
        <v>1</v>
      </c>
      <c r="W59" s="239">
        <f t="shared" si="31"/>
        <v>9</v>
      </c>
      <c r="X59" s="239">
        <f t="shared" si="31"/>
        <v>4</v>
      </c>
      <c r="Y59" s="239">
        <f t="shared" si="31"/>
        <v>10</v>
      </c>
      <c r="Z59" s="239">
        <f t="shared" si="31"/>
        <v>3</v>
      </c>
      <c r="AA59" s="239">
        <f t="shared" si="31"/>
        <v>8</v>
      </c>
      <c r="AB59" s="239">
        <f t="shared" si="31"/>
        <v>3</v>
      </c>
      <c r="AC59" s="239">
        <f t="shared" si="31"/>
        <v>7</v>
      </c>
      <c r="AD59" s="239">
        <f t="shared" si="31"/>
        <v>3</v>
      </c>
      <c r="AE59" s="239">
        <f t="shared" si="31"/>
        <v>15</v>
      </c>
      <c r="AF59" s="239">
        <f t="shared" si="31"/>
        <v>9</v>
      </c>
      <c r="AG59" s="239">
        <f t="shared" si="31"/>
        <v>5</v>
      </c>
      <c r="AH59" s="239">
        <f t="shared" si="31"/>
        <v>10</v>
      </c>
      <c r="AI59" s="239">
        <f t="shared" si="31"/>
        <v>2</v>
      </c>
      <c r="AJ59" s="239">
        <f t="shared" si="31"/>
        <v>9</v>
      </c>
      <c r="AK59" s="239">
        <f t="shared" si="31"/>
        <v>0</v>
      </c>
      <c r="AL59" s="239">
        <f t="shared" si="31"/>
        <v>5</v>
      </c>
      <c r="AM59" s="239">
        <f t="shared" si="31"/>
        <v>2</v>
      </c>
      <c r="AN59" s="239">
        <f t="shared" si="31"/>
        <v>3</v>
      </c>
      <c r="AO59" s="239">
        <f t="shared" si="31"/>
        <v>0</v>
      </c>
      <c r="AP59" s="239">
        <f t="shared" si="31"/>
        <v>0</v>
      </c>
      <c r="AQ59" s="239">
        <f t="shared" si="31"/>
        <v>0</v>
      </c>
      <c r="AR59" s="239">
        <f t="shared" si="31"/>
        <v>0</v>
      </c>
      <c r="AS59" s="239">
        <f t="shared" si="31"/>
        <v>0</v>
      </c>
      <c r="AT59" s="239">
        <f t="shared" si="31"/>
        <v>0</v>
      </c>
      <c r="AU59" s="239">
        <f t="shared" si="31"/>
        <v>0</v>
      </c>
      <c r="AV59" s="239">
        <f t="shared" si="31"/>
        <v>79</v>
      </c>
      <c r="AW59" s="239">
        <f t="shared" si="31"/>
        <v>204</v>
      </c>
    </row>
    <row r="60" spans="1:49" x14ac:dyDescent="0.2">
      <c r="A60" s="559" t="s">
        <v>66</v>
      </c>
      <c r="B60" s="238">
        <f>SUM(B49,B54,B59)</f>
        <v>0</v>
      </c>
      <c r="C60" s="238">
        <f t="shared" ref="C60:AW60" si="32">SUM(C49,C54,C59)</f>
        <v>38</v>
      </c>
      <c r="D60" s="238">
        <f t="shared" si="32"/>
        <v>0</v>
      </c>
      <c r="E60" s="238">
        <f t="shared" si="32"/>
        <v>24</v>
      </c>
      <c r="F60" s="238">
        <f t="shared" si="32"/>
        <v>1</v>
      </c>
      <c r="G60" s="238">
        <f t="shared" si="32"/>
        <v>88</v>
      </c>
      <c r="H60" s="238">
        <f t="shared" si="32"/>
        <v>2</v>
      </c>
      <c r="I60" s="238">
        <f t="shared" si="32"/>
        <v>105</v>
      </c>
      <c r="J60" s="238">
        <f t="shared" si="32"/>
        <v>0</v>
      </c>
      <c r="K60" s="238">
        <f t="shared" si="32"/>
        <v>101</v>
      </c>
      <c r="L60" s="238">
        <f t="shared" si="32"/>
        <v>13</v>
      </c>
      <c r="M60" s="238">
        <f t="shared" si="32"/>
        <v>81</v>
      </c>
      <c r="N60" s="238">
        <f t="shared" si="32"/>
        <v>19</v>
      </c>
      <c r="O60" s="238">
        <f t="shared" si="32"/>
        <v>62</v>
      </c>
      <c r="P60" s="238">
        <f t="shared" si="32"/>
        <v>26</v>
      </c>
      <c r="Q60" s="238">
        <f t="shared" si="32"/>
        <v>98</v>
      </c>
      <c r="R60" s="238">
        <f t="shared" si="32"/>
        <v>38</v>
      </c>
      <c r="S60" s="238">
        <f t="shared" si="32"/>
        <v>67</v>
      </c>
      <c r="T60" s="238">
        <f t="shared" si="32"/>
        <v>7</v>
      </c>
      <c r="U60" s="238">
        <f t="shared" si="32"/>
        <v>15</v>
      </c>
      <c r="V60" s="238">
        <f t="shared" si="32"/>
        <v>30</v>
      </c>
      <c r="W60" s="238">
        <f t="shared" si="32"/>
        <v>69</v>
      </c>
      <c r="X60" s="238">
        <f t="shared" si="32"/>
        <v>4</v>
      </c>
      <c r="Y60" s="238">
        <f t="shared" si="32"/>
        <v>11</v>
      </c>
      <c r="Z60" s="238">
        <f t="shared" si="32"/>
        <v>27</v>
      </c>
      <c r="AA60" s="238">
        <f t="shared" si="32"/>
        <v>65</v>
      </c>
      <c r="AB60" s="238">
        <f t="shared" si="32"/>
        <v>4</v>
      </c>
      <c r="AC60" s="238">
        <f t="shared" si="32"/>
        <v>8</v>
      </c>
      <c r="AD60" s="238">
        <f t="shared" si="32"/>
        <v>24</v>
      </c>
      <c r="AE60" s="238">
        <f t="shared" si="32"/>
        <v>56</v>
      </c>
      <c r="AF60" s="238">
        <f t="shared" si="32"/>
        <v>9</v>
      </c>
      <c r="AG60" s="238">
        <f t="shared" si="32"/>
        <v>5</v>
      </c>
      <c r="AH60" s="238">
        <f t="shared" si="32"/>
        <v>55</v>
      </c>
      <c r="AI60" s="238">
        <f t="shared" si="32"/>
        <v>15</v>
      </c>
      <c r="AJ60" s="238">
        <f t="shared" si="32"/>
        <v>9</v>
      </c>
      <c r="AK60" s="238">
        <f t="shared" si="32"/>
        <v>0</v>
      </c>
      <c r="AL60" s="238">
        <f t="shared" si="32"/>
        <v>48</v>
      </c>
      <c r="AM60" s="238">
        <f t="shared" si="32"/>
        <v>12</v>
      </c>
      <c r="AN60" s="238">
        <f t="shared" si="32"/>
        <v>4</v>
      </c>
      <c r="AO60" s="238">
        <f t="shared" si="32"/>
        <v>0</v>
      </c>
      <c r="AP60" s="238">
        <f t="shared" si="32"/>
        <v>0</v>
      </c>
      <c r="AQ60" s="238">
        <f t="shared" si="32"/>
        <v>0</v>
      </c>
      <c r="AR60" s="238">
        <f t="shared" si="32"/>
        <v>0</v>
      </c>
      <c r="AS60" s="238">
        <f t="shared" si="32"/>
        <v>0</v>
      </c>
      <c r="AT60" s="238">
        <f t="shared" si="32"/>
        <v>0</v>
      </c>
      <c r="AU60" s="238">
        <f t="shared" si="32"/>
        <v>0</v>
      </c>
      <c r="AV60" s="238">
        <f t="shared" si="32"/>
        <v>320</v>
      </c>
      <c r="AW60" s="238">
        <f t="shared" si="32"/>
        <v>920</v>
      </c>
    </row>
    <row r="62" spans="1:49" x14ac:dyDescent="0.2">
      <c r="A62" s="721" t="s">
        <v>176</v>
      </c>
    </row>
  </sheetData>
  <mergeCells count="75">
    <mergeCell ref="AT44:AU44"/>
    <mergeCell ref="AJ44:AK44"/>
    <mergeCell ref="AL44:AM44"/>
    <mergeCell ref="AN44:AO44"/>
    <mergeCell ref="AP44:AQ44"/>
    <mergeCell ref="AV44:AW44"/>
    <mergeCell ref="AR4:AS4"/>
    <mergeCell ref="AT4:AU4"/>
    <mergeCell ref="AR25:AS25"/>
    <mergeCell ref="AT25:AU25"/>
    <mergeCell ref="AR44:AS44"/>
    <mergeCell ref="X44:Y44"/>
    <mergeCell ref="Z44:AA44"/>
    <mergeCell ref="AB44:AC44"/>
    <mergeCell ref="AD44:AE44"/>
    <mergeCell ref="AF44:AG44"/>
    <mergeCell ref="AH44:AI44"/>
    <mergeCell ref="L44:M44"/>
    <mergeCell ref="N44:O44"/>
    <mergeCell ref="P44:Q44"/>
    <mergeCell ref="R44:S44"/>
    <mergeCell ref="T44:U44"/>
    <mergeCell ref="V44:W44"/>
    <mergeCell ref="A44:A45"/>
    <mergeCell ref="B44:C44"/>
    <mergeCell ref="D44:E44"/>
    <mergeCell ref="F44:G44"/>
    <mergeCell ref="H44:I44"/>
    <mergeCell ref="J44:K44"/>
    <mergeCell ref="AH25:AI25"/>
    <mergeCell ref="AJ25:AK25"/>
    <mergeCell ref="AL25:AM25"/>
    <mergeCell ref="AN25:AO25"/>
    <mergeCell ref="AP25:AQ25"/>
    <mergeCell ref="AV25:AW25"/>
    <mergeCell ref="V25:W25"/>
    <mergeCell ref="X25:Y25"/>
    <mergeCell ref="Z25:AA25"/>
    <mergeCell ref="AB25:AC25"/>
    <mergeCell ref="AD25:AE25"/>
    <mergeCell ref="AF25:AG25"/>
    <mergeCell ref="J25:K25"/>
    <mergeCell ref="L25:M25"/>
    <mergeCell ref="N25:O25"/>
    <mergeCell ref="P25:Q25"/>
    <mergeCell ref="R25:S25"/>
    <mergeCell ref="T25:U25"/>
    <mergeCell ref="AJ4:AK4"/>
    <mergeCell ref="AL4:AM4"/>
    <mergeCell ref="AN4:AO4"/>
    <mergeCell ref="AP4:AQ4"/>
    <mergeCell ref="AV4:AW4"/>
    <mergeCell ref="A25:A26"/>
    <mergeCell ref="B25:C25"/>
    <mergeCell ref="D25:E25"/>
    <mergeCell ref="F25:G25"/>
    <mergeCell ref="H25:I25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4:A5"/>
    <mergeCell ref="B4:C4"/>
    <mergeCell ref="D4:E4"/>
    <mergeCell ref="F4:G4"/>
    <mergeCell ref="H4:I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scale="75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60"/>
  <sheetViews>
    <sheetView topLeftCell="A32" workbookViewId="0">
      <selection activeCell="A2" sqref="A2"/>
    </sheetView>
  </sheetViews>
  <sheetFormatPr baseColWidth="10" defaultColWidth="11.42578125" defaultRowHeight="15" x14ac:dyDescent="0.25"/>
  <cols>
    <col min="1" max="1" width="36.42578125" style="751" bestFit="1" customWidth="1"/>
    <col min="2" max="2" width="10.85546875" style="752" customWidth="1"/>
    <col min="3" max="3" width="15" style="752" customWidth="1"/>
    <col min="4" max="4" width="13.85546875" style="752" customWidth="1"/>
    <col min="5" max="7" width="11.42578125" style="752"/>
    <col min="8" max="8" width="15.5703125" style="752" customWidth="1"/>
    <col min="9" max="16384" width="11.42578125" style="752"/>
  </cols>
  <sheetData>
    <row r="1" spans="1:5" s="723" customFormat="1" ht="12.75" x14ac:dyDescent="0.2">
      <c r="A1" s="66" t="s">
        <v>445</v>
      </c>
      <c r="B1" s="66"/>
      <c r="C1" s="66"/>
      <c r="D1" s="66"/>
    </row>
    <row r="2" spans="1:5" s="723" customFormat="1" ht="12.75" x14ac:dyDescent="0.2">
      <c r="A2" s="67"/>
      <c r="B2" s="724"/>
      <c r="C2" s="724"/>
      <c r="D2" s="724"/>
    </row>
    <row r="3" spans="1:5" s="723" customFormat="1" ht="12.75" x14ac:dyDescent="0.2">
      <c r="A3" s="67" t="s">
        <v>492</v>
      </c>
      <c r="B3" s="724"/>
      <c r="C3" s="724"/>
      <c r="D3" s="724"/>
    </row>
    <row r="4" spans="1:5" s="727" customFormat="1" ht="51" hidden="1" x14ac:dyDescent="0.2">
      <c r="A4" s="725" t="s">
        <v>433</v>
      </c>
      <c r="B4" s="726" t="s">
        <v>489</v>
      </c>
      <c r="C4" s="726" t="s">
        <v>490</v>
      </c>
      <c r="D4" s="726" t="s">
        <v>491</v>
      </c>
      <c r="E4" s="726" t="s">
        <v>6</v>
      </c>
    </row>
    <row r="5" spans="1:5" s="723" customFormat="1" ht="12.75" hidden="1" x14ac:dyDescent="0.2">
      <c r="A5" s="728" t="s">
        <v>55</v>
      </c>
      <c r="B5" s="729">
        <f>B25+B44</f>
        <v>0</v>
      </c>
      <c r="C5" s="729">
        <f t="shared" ref="C5:E5" si="0">C25+C44</f>
        <v>0</v>
      </c>
      <c r="D5" s="729">
        <f t="shared" si="0"/>
        <v>0</v>
      </c>
      <c r="E5" s="729">
        <f t="shared" si="0"/>
        <v>0</v>
      </c>
    </row>
    <row r="6" spans="1:5" s="723" customFormat="1" ht="12.75" hidden="1" x14ac:dyDescent="0.2">
      <c r="A6" s="728" t="s">
        <v>56</v>
      </c>
      <c r="B6" s="729">
        <f t="shared" ref="B6:E19" si="1">B26+B45</f>
        <v>0</v>
      </c>
      <c r="C6" s="729">
        <f t="shared" si="1"/>
        <v>0</v>
      </c>
      <c r="D6" s="729">
        <f t="shared" si="1"/>
        <v>0</v>
      </c>
      <c r="E6" s="729">
        <f t="shared" si="1"/>
        <v>0</v>
      </c>
    </row>
    <row r="7" spans="1:5" s="723" customFormat="1" ht="12.75" hidden="1" x14ac:dyDescent="0.2">
      <c r="A7" s="728" t="s">
        <v>57</v>
      </c>
      <c r="B7" s="729">
        <f t="shared" si="1"/>
        <v>0</v>
      </c>
      <c r="C7" s="729">
        <f t="shared" si="1"/>
        <v>0</v>
      </c>
      <c r="D7" s="729">
        <f t="shared" si="1"/>
        <v>0</v>
      </c>
      <c r="E7" s="729">
        <f t="shared" si="1"/>
        <v>0</v>
      </c>
    </row>
    <row r="8" spans="1:5" s="723" customFormat="1" ht="12.75" hidden="1" x14ac:dyDescent="0.2">
      <c r="A8" s="730" t="s">
        <v>183</v>
      </c>
      <c r="B8" s="731">
        <f t="shared" si="1"/>
        <v>0</v>
      </c>
      <c r="C8" s="731">
        <f t="shared" si="1"/>
        <v>0</v>
      </c>
      <c r="D8" s="731">
        <f t="shared" si="1"/>
        <v>0</v>
      </c>
      <c r="E8" s="731">
        <f t="shared" si="1"/>
        <v>0</v>
      </c>
    </row>
    <row r="9" spans="1:5" s="723" customFormat="1" ht="12.75" hidden="1" x14ac:dyDescent="0.2">
      <c r="A9" s="728" t="s">
        <v>58</v>
      </c>
      <c r="B9" s="729">
        <f t="shared" si="1"/>
        <v>0</v>
      </c>
      <c r="C9" s="729">
        <f t="shared" si="1"/>
        <v>0</v>
      </c>
      <c r="D9" s="729">
        <f t="shared" si="1"/>
        <v>0</v>
      </c>
      <c r="E9" s="729">
        <f t="shared" si="1"/>
        <v>0</v>
      </c>
    </row>
    <row r="10" spans="1:5" s="723" customFormat="1" ht="12.75" hidden="1" x14ac:dyDescent="0.2">
      <c r="A10" s="728" t="s">
        <v>59</v>
      </c>
      <c r="B10" s="729">
        <f t="shared" si="1"/>
        <v>0</v>
      </c>
      <c r="C10" s="729">
        <f t="shared" si="1"/>
        <v>0</v>
      </c>
      <c r="D10" s="729">
        <f t="shared" si="1"/>
        <v>0</v>
      </c>
      <c r="E10" s="729">
        <f t="shared" si="1"/>
        <v>0</v>
      </c>
    </row>
    <row r="11" spans="1:5" s="723" customFormat="1" ht="12.75" hidden="1" x14ac:dyDescent="0.2">
      <c r="A11" s="728" t="s">
        <v>60</v>
      </c>
      <c r="B11" s="729">
        <f t="shared" si="1"/>
        <v>0</v>
      </c>
      <c r="C11" s="729">
        <f t="shared" si="1"/>
        <v>0</v>
      </c>
      <c r="D11" s="729">
        <f t="shared" si="1"/>
        <v>0</v>
      </c>
      <c r="E11" s="729">
        <f t="shared" si="1"/>
        <v>0</v>
      </c>
    </row>
    <row r="12" spans="1:5" s="723" customFormat="1" ht="12.75" hidden="1" x14ac:dyDescent="0.2">
      <c r="A12" s="728" t="s">
        <v>61</v>
      </c>
      <c r="B12" s="729">
        <f t="shared" si="1"/>
        <v>0</v>
      </c>
      <c r="C12" s="729">
        <f t="shared" si="1"/>
        <v>0</v>
      </c>
      <c r="D12" s="729">
        <f t="shared" si="1"/>
        <v>0</v>
      </c>
      <c r="E12" s="729">
        <f t="shared" si="1"/>
        <v>0</v>
      </c>
    </row>
    <row r="13" spans="1:5" s="723" customFormat="1" ht="12.75" hidden="1" x14ac:dyDescent="0.2">
      <c r="A13" s="731" t="s">
        <v>184</v>
      </c>
      <c r="B13" s="731">
        <f t="shared" si="1"/>
        <v>0</v>
      </c>
      <c r="C13" s="731">
        <f t="shared" si="1"/>
        <v>0</v>
      </c>
      <c r="D13" s="731">
        <f t="shared" si="1"/>
        <v>0</v>
      </c>
      <c r="E13" s="731">
        <f t="shared" si="1"/>
        <v>0</v>
      </c>
    </row>
    <row r="14" spans="1:5" s="723" customFormat="1" ht="12.75" hidden="1" x14ac:dyDescent="0.2">
      <c r="A14" s="728" t="s">
        <v>62</v>
      </c>
      <c r="B14" s="729">
        <f t="shared" si="1"/>
        <v>0</v>
      </c>
      <c r="C14" s="729">
        <f t="shared" si="1"/>
        <v>0</v>
      </c>
      <c r="D14" s="729">
        <f t="shared" si="1"/>
        <v>0</v>
      </c>
      <c r="E14" s="729">
        <f t="shared" si="1"/>
        <v>0</v>
      </c>
    </row>
    <row r="15" spans="1:5" s="723" customFormat="1" ht="12.75" hidden="1" x14ac:dyDescent="0.2">
      <c r="A15" s="728" t="s">
        <v>63</v>
      </c>
      <c r="B15" s="729">
        <f t="shared" si="1"/>
        <v>0</v>
      </c>
      <c r="C15" s="729">
        <f t="shared" si="1"/>
        <v>0</v>
      </c>
      <c r="D15" s="729">
        <f t="shared" si="1"/>
        <v>0</v>
      </c>
      <c r="E15" s="729">
        <f t="shared" si="1"/>
        <v>0</v>
      </c>
    </row>
    <row r="16" spans="1:5" s="723" customFormat="1" ht="12.75" hidden="1" x14ac:dyDescent="0.2">
      <c r="A16" s="728" t="s">
        <v>136</v>
      </c>
      <c r="B16" s="729">
        <f t="shared" si="1"/>
        <v>0</v>
      </c>
      <c r="C16" s="729">
        <f t="shared" si="1"/>
        <v>0</v>
      </c>
      <c r="D16" s="729">
        <f t="shared" si="1"/>
        <v>0</v>
      </c>
      <c r="E16" s="729">
        <f t="shared" si="1"/>
        <v>0</v>
      </c>
    </row>
    <row r="17" spans="1:5" s="732" customFormat="1" ht="12.75" hidden="1" x14ac:dyDescent="0.2">
      <c r="A17" s="728" t="s">
        <v>65</v>
      </c>
      <c r="B17" s="729">
        <f t="shared" si="1"/>
        <v>0</v>
      </c>
      <c r="C17" s="729">
        <f t="shared" si="1"/>
        <v>0</v>
      </c>
      <c r="D17" s="729">
        <f t="shared" si="1"/>
        <v>0</v>
      </c>
      <c r="E17" s="729">
        <f t="shared" si="1"/>
        <v>0</v>
      </c>
    </row>
    <row r="18" spans="1:5" s="723" customFormat="1" ht="12.75" hidden="1" x14ac:dyDescent="0.2">
      <c r="A18" s="730" t="s">
        <v>185</v>
      </c>
      <c r="B18" s="731">
        <f t="shared" si="1"/>
        <v>0</v>
      </c>
      <c r="C18" s="731">
        <f t="shared" si="1"/>
        <v>0</v>
      </c>
      <c r="D18" s="731">
        <f t="shared" si="1"/>
        <v>0</v>
      </c>
      <c r="E18" s="731">
        <f t="shared" si="1"/>
        <v>0</v>
      </c>
    </row>
    <row r="19" spans="1:5" s="723" customFormat="1" ht="12.75" hidden="1" x14ac:dyDescent="0.2">
      <c r="A19" s="730" t="s">
        <v>66</v>
      </c>
      <c r="B19" s="731">
        <f t="shared" si="1"/>
        <v>0</v>
      </c>
      <c r="C19" s="731">
        <f t="shared" si="1"/>
        <v>0</v>
      </c>
      <c r="D19" s="731">
        <f t="shared" si="1"/>
        <v>0</v>
      </c>
      <c r="E19" s="731">
        <f t="shared" si="1"/>
        <v>0</v>
      </c>
    </row>
    <row r="20" spans="1:5" s="723" customFormat="1" ht="12.75" hidden="1" x14ac:dyDescent="0.2">
      <c r="A20" s="733" t="s">
        <v>176</v>
      </c>
      <c r="E20" s="734"/>
    </row>
    <row r="21" spans="1:5" s="737" customFormat="1" ht="12.75" hidden="1" x14ac:dyDescent="0.2">
      <c r="A21" s="735"/>
      <c r="B21" s="736"/>
      <c r="C21" s="736"/>
      <c r="D21" s="736"/>
    </row>
    <row r="22" spans="1:5" s="723" customFormat="1" ht="12.75" hidden="1" x14ac:dyDescent="0.2">
      <c r="A22" s="733"/>
    </row>
    <row r="23" spans="1:5" s="723" customFormat="1" x14ac:dyDescent="0.25">
      <c r="A23" s="738" t="s">
        <v>392</v>
      </c>
      <c r="B23" s="738"/>
      <c r="C23" s="738"/>
      <c r="D23" s="738"/>
      <c r="E23" s="738"/>
    </row>
    <row r="24" spans="1:5" s="727" customFormat="1" ht="51" x14ac:dyDescent="0.2">
      <c r="A24" s="739" t="s">
        <v>433</v>
      </c>
      <c r="B24" s="740" t="s">
        <v>489</v>
      </c>
      <c r="C24" s="740" t="s">
        <v>490</v>
      </c>
      <c r="D24" s="740" t="s">
        <v>491</v>
      </c>
      <c r="E24" s="740" t="s">
        <v>6</v>
      </c>
    </row>
    <row r="25" spans="1:5" s="723" customFormat="1" ht="12.75" x14ac:dyDescent="0.2">
      <c r="A25" s="728" t="s">
        <v>55</v>
      </c>
      <c r="B25" s="741"/>
      <c r="C25" s="741"/>
      <c r="D25" s="741"/>
      <c r="E25" s="741">
        <f>SUM(B25:D25)</f>
        <v>0</v>
      </c>
    </row>
    <row r="26" spans="1:5" s="723" customFormat="1" ht="12.75" x14ac:dyDescent="0.2">
      <c r="A26" s="728" t="s">
        <v>56</v>
      </c>
      <c r="B26" s="741"/>
      <c r="C26" s="741"/>
      <c r="D26" s="741"/>
      <c r="E26" s="741">
        <f t="shared" ref="E26:E39" si="2">SUM(B26:D26)</f>
        <v>0</v>
      </c>
    </row>
    <row r="27" spans="1:5" s="723" customFormat="1" ht="12.75" x14ac:dyDescent="0.2">
      <c r="A27" s="728" t="s">
        <v>57</v>
      </c>
      <c r="B27" s="741"/>
      <c r="C27" s="741"/>
      <c r="D27" s="741"/>
      <c r="E27" s="741">
        <f t="shared" si="2"/>
        <v>0</v>
      </c>
    </row>
    <row r="28" spans="1:5" s="723" customFormat="1" ht="12.75" x14ac:dyDescent="0.2">
      <c r="A28" s="742" t="s">
        <v>183</v>
      </c>
      <c r="B28" s="743">
        <f>SUM(B25:B27)</f>
        <v>0</v>
      </c>
      <c r="C28" s="743">
        <f t="shared" ref="C28:D28" si="3">SUM(C25:C27)</f>
        <v>0</v>
      </c>
      <c r="D28" s="743">
        <f t="shared" si="3"/>
        <v>0</v>
      </c>
      <c r="E28" s="743">
        <f t="shared" si="2"/>
        <v>0</v>
      </c>
    </row>
    <row r="29" spans="1:5" s="723" customFormat="1" x14ac:dyDescent="0.25">
      <c r="A29" s="728" t="s">
        <v>58</v>
      </c>
      <c r="B29" s="744"/>
      <c r="C29" s="744"/>
      <c r="D29" s="744"/>
      <c r="E29" s="741">
        <f t="shared" si="2"/>
        <v>0</v>
      </c>
    </row>
    <row r="30" spans="1:5" s="723" customFormat="1" ht="12.75" x14ac:dyDescent="0.2">
      <c r="A30" s="728" t="s">
        <v>59</v>
      </c>
      <c r="B30" s="741"/>
      <c r="C30" s="741"/>
      <c r="D30" s="741"/>
      <c r="E30" s="741">
        <f t="shared" si="2"/>
        <v>0</v>
      </c>
    </row>
    <row r="31" spans="1:5" s="723" customFormat="1" ht="12.75" x14ac:dyDescent="0.2">
      <c r="A31" s="728" t="s">
        <v>60</v>
      </c>
      <c r="B31" s="741"/>
      <c r="C31" s="741"/>
      <c r="D31" s="741"/>
      <c r="E31" s="741">
        <f t="shared" si="2"/>
        <v>0</v>
      </c>
    </row>
    <row r="32" spans="1:5" s="723" customFormat="1" ht="12.75" x14ac:dyDescent="0.2">
      <c r="A32" s="728" t="s">
        <v>61</v>
      </c>
      <c r="B32" s="741"/>
      <c r="C32" s="741"/>
      <c r="D32" s="741"/>
      <c r="E32" s="741">
        <f t="shared" si="2"/>
        <v>0</v>
      </c>
    </row>
    <row r="33" spans="1:5" s="723" customFormat="1" ht="12.75" x14ac:dyDescent="0.2">
      <c r="A33" s="742" t="s">
        <v>184</v>
      </c>
      <c r="B33" s="743">
        <f>SUM(B29:B32)</f>
        <v>0</v>
      </c>
      <c r="C33" s="743">
        <f t="shared" ref="C33:D33" si="4">SUM(C29:C32)</f>
        <v>0</v>
      </c>
      <c r="D33" s="743">
        <f t="shared" si="4"/>
        <v>0</v>
      </c>
      <c r="E33" s="743">
        <f t="shared" si="2"/>
        <v>0</v>
      </c>
    </row>
    <row r="34" spans="1:5" s="723" customFormat="1" ht="12.75" x14ac:dyDescent="0.2">
      <c r="A34" s="728" t="s">
        <v>62</v>
      </c>
      <c r="B34" s="741"/>
      <c r="C34" s="741"/>
      <c r="D34" s="741"/>
      <c r="E34" s="741">
        <f t="shared" si="2"/>
        <v>0</v>
      </c>
    </row>
    <row r="35" spans="1:5" s="723" customFormat="1" ht="12.75" x14ac:dyDescent="0.2">
      <c r="A35" s="728" t="s">
        <v>63</v>
      </c>
      <c r="B35" s="741"/>
      <c r="C35" s="741"/>
      <c r="D35" s="741"/>
      <c r="E35" s="741">
        <f t="shared" si="2"/>
        <v>0</v>
      </c>
    </row>
    <row r="36" spans="1:5" s="723" customFormat="1" ht="12.75" x14ac:dyDescent="0.2">
      <c r="A36" s="728" t="s">
        <v>136</v>
      </c>
      <c r="B36" s="741"/>
      <c r="C36" s="741"/>
      <c r="D36" s="741"/>
      <c r="E36" s="741">
        <f t="shared" si="2"/>
        <v>0</v>
      </c>
    </row>
    <row r="37" spans="1:5" s="723" customFormat="1" ht="12.75" x14ac:dyDescent="0.2">
      <c r="A37" s="728" t="s">
        <v>65</v>
      </c>
      <c r="B37" s="741"/>
      <c r="C37" s="741"/>
      <c r="D37" s="741"/>
      <c r="E37" s="741">
        <f t="shared" si="2"/>
        <v>0</v>
      </c>
    </row>
    <row r="38" spans="1:5" s="723" customFormat="1" ht="12.75" x14ac:dyDescent="0.2">
      <c r="A38" s="742" t="s">
        <v>185</v>
      </c>
      <c r="B38" s="743">
        <f>SUM(B34:B37)</f>
        <v>0</v>
      </c>
      <c r="C38" s="743">
        <f t="shared" ref="C38:D38" si="5">SUM(C34:C37)</f>
        <v>0</v>
      </c>
      <c r="D38" s="743">
        <f t="shared" si="5"/>
        <v>0</v>
      </c>
      <c r="E38" s="743">
        <f t="shared" si="2"/>
        <v>0</v>
      </c>
    </row>
    <row r="39" spans="1:5" s="723" customFormat="1" ht="12.75" x14ac:dyDescent="0.2">
      <c r="A39" s="742" t="s">
        <v>66</v>
      </c>
      <c r="B39" s="743">
        <f>B28+B33+B38</f>
        <v>0</v>
      </c>
      <c r="C39" s="743">
        <f t="shared" ref="C39:D39" si="6">C28+C33+C38</f>
        <v>0</v>
      </c>
      <c r="D39" s="743">
        <f t="shared" si="6"/>
        <v>0</v>
      </c>
      <c r="E39" s="743">
        <f t="shared" si="2"/>
        <v>0</v>
      </c>
    </row>
    <row r="40" spans="1:5" s="723" customFormat="1" ht="12.75" x14ac:dyDescent="0.2">
      <c r="A40" s="733"/>
      <c r="E40" s="734"/>
    </row>
    <row r="41" spans="1:5" s="723" customFormat="1" ht="12.75" x14ac:dyDescent="0.2">
      <c r="A41" s="733"/>
    </row>
    <row r="42" spans="1:5" s="723" customFormat="1" x14ac:dyDescent="0.25">
      <c r="A42" s="745" t="s">
        <v>393</v>
      </c>
      <c r="B42" s="745"/>
      <c r="C42" s="745"/>
      <c r="D42" s="745"/>
      <c r="E42" s="745"/>
    </row>
    <row r="43" spans="1:5" s="723" customFormat="1" ht="51" x14ac:dyDescent="0.2">
      <c r="A43" s="746" t="s">
        <v>433</v>
      </c>
      <c r="B43" s="747" t="s">
        <v>489</v>
      </c>
      <c r="C43" s="747" t="s">
        <v>490</v>
      </c>
      <c r="D43" s="747" t="s">
        <v>491</v>
      </c>
      <c r="E43" s="747" t="s">
        <v>6</v>
      </c>
    </row>
    <row r="44" spans="1:5" s="723" customFormat="1" ht="12.75" x14ac:dyDescent="0.2">
      <c r="A44" s="748" t="s">
        <v>55</v>
      </c>
      <c r="B44" s="729"/>
      <c r="C44" s="729"/>
      <c r="D44" s="729"/>
      <c r="E44" s="741">
        <f>SUM(B44:D44)</f>
        <v>0</v>
      </c>
    </row>
    <row r="45" spans="1:5" s="723" customFormat="1" ht="12.75" x14ac:dyDescent="0.2">
      <c r="A45" s="748" t="s">
        <v>56</v>
      </c>
      <c r="B45" s="729"/>
      <c r="C45" s="729"/>
      <c r="D45" s="729"/>
      <c r="E45" s="741">
        <f t="shared" ref="E45:E58" si="7">SUM(B45:D45)</f>
        <v>0</v>
      </c>
    </row>
    <row r="46" spans="1:5" s="723" customFormat="1" ht="12.75" x14ac:dyDescent="0.2">
      <c r="A46" s="748" t="s">
        <v>57</v>
      </c>
      <c r="B46" s="729"/>
      <c r="C46" s="729"/>
      <c r="D46" s="729"/>
      <c r="E46" s="741">
        <f t="shared" si="7"/>
        <v>0</v>
      </c>
    </row>
    <row r="47" spans="1:5" s="723" customFormat="1" ht="12.75" x14ac:dyDescent="0.2">
      <c r="A47" s="749" t="s">
        <v>183</v>
      </c>
      <c r="B47" s="750">
        <f>SUM(B44:B46)</f>
        <v>0</v>
      </c>
      <c r="C47" s="750">
        <f t="shared" ref="C47:D47" si="8">SUM(C44:C46)</f>
        <v>0</v>
      </c>
      <c r="D47" s="750">
        <f t="shared" si="8"/>
        <v>0</v>
      </c>
      <c r="E47" s="750">
        <f t="shared" si="7"/>
        <v>0</v>
      </c>
    </row>
    <row r="48" spans="1:5" s="723" customFormat="1" ht="12.75" x14ac:dyDescent="0.2">
      <c r="A48" s="748" t="s">
        <v>58</v>
      </c>
      <c r="B48" s="729"/>
      <c r="C48" s="729"/>
      <c r="D48" s="729"/>
      <c r="E48" s="741">
        <f t="shared" si="7"/>
        <v>0</v>
      </c>
    </row>
    <row r="49" spans="1:5" s="723" customFormat="1" ht="12.75" x14ac:dyDescent="0.2">
      <c r="A49" s="748" t="s">
        <v>59</v>
      </c>
      <c r="B49" s="729"/>
      <c r="C49" s="729"/>
      <c r="D49" s="729"/>
      <c r="E49" s="741">
        <f t="shared" si="7"/>
        <v>0</v>
      </c>
    </row>
    <row r="50" spans="1:5" s="723" customFormat="1" ht="12.75" x14ac:dyDescent="0.2">
      <c r="A50" s="748" t="s">
        <v>60</v>
      </c>
      <c r="B50" s="729"/>
      <c r="C50" s="729"/>
      <c r="D50" s="729"/>
      <c r="E50" s="741">
        <f t="shared" si="7"/>
        <v>0</v>
      </c>
    </row>
    <row r="51" spans="1:5" s="723" customFormat="1" ht="12.75" x14ac:dyDescent="0.2">
      <c r="A51" s="748" t="s">
        <v>61</v>
      </c>
      <c r="B51" s="729"/>
      <c r="C51" s="729"/>
      <c r="D51" s="729"/>
      <c r="E51" s="741">
        <f t="shared" si="7"/>
        <v>0</v>
      </c>
    </row>
    <row r="52" spans="1:5" s="723" customFormat="1" ht="12.75" x14ac:dyDescent="0.2">
      <c r="A52" s="749" t="s">
        <v>184</v>
      </c>
      <c r="B52" s="750">
        <f>SUM(B48:B51)</f>
        <v>0</v>
      </c>
      <c r="C52" s="750">
        <f t="shared" ref="C52:D52" si="9">SUM(C48:C51)</f>
        <v>0</v>
      </c>
      <c r="D52" s="750">
        <f t="shared" si="9"/>
        <v>0</v>
      </c>
      <c r="E52" s="750">
        <f t="shared" si="7"/>
        <v>0</v>
      </c>
    </row>
    <row r="53" spans="1:5" s="723" customFormat="1" ht="12.75" x14ac:dyDescent="0.2">
      <c r="A53" s="748" t="s">
        <v>62</v>
      </c>
      <c r="B53" s="729"/>
      <c r="C53" s="729"/>
      <c r="D53" s="729"/>
      <c r="E53" s="741">
        <f t="shared" si="7"/>
        <v>0</v>
      </c>
    </row>
    <row r="54" spans="1:5" s="723" customFormat="1" ht="12.75" x14ac:dyDescent="0.2">
      <c r="A54" s="748" t="s">
        <v>63</v>
      </c>
      <c r="B54" s="729"/>
      <c r="C54" s="729"/>
      <c r="D54" s="729"/>
      <c r="E54" s="741">
        <f t="shared" si="7"/>
        <v>0</v>
      </c>
    </row>
    <row r="55" spans="1:5" s="723" customFormat="1" ht="12.75" x14ac:dyDescent="0.2">
      <c r="A55" s="748" t="s">
        <v>136</v>
      </c>
      <c r="B55" s="729"/>
      <c r="C55" s="729"/>
      <c r="D55" s="729"/>
      <c r="E55" s="741">
        <f t="shared" si="7"/>
        <v>0</v>
      </c>
    </row>
    <row r="56" spans="1:5" s="723" customFormat="1" ht="12.75" x14ac:dyDescent="0.2">
      <c r="A56" s="748" t="s">
        <v>65</v>
      </c>
      <c r="B56" s="729"/>
      <c r="C56" s="729"/>
      <c r="D56" s="729"/>
      <c r="E56" s="741">
        <f t="shared" si="7"/>
        <v>0</v>
      </c>
    </row>
    <row r="57" spans="1:5" s="723" customFormat="1" ht="12.75" x14ac:dyDescent="0.2">
      <c r="A57" s="749" t="s">
        <v>185</v>
      </c>
      <c r="B57" s="750">
        <f>SUM(B53:B56)</f>
        <v>0</v>
      </c>
      <c r="C57" s="750">
        <f t="shared" ref="C57:D57" si="10">SUM(C53:C56)</f>
        <v>0</v>
      </c>
      <c r="D57" s="750">
        <f t="shared" si="10"/>
        <v>0</v>
      </c>
      <c r="E57" s="750">
        <f t="shared" si="7"/>
        <v>0</v>
      </c>
    </row>
    <row r="58" spans="1:5" s="723" customFormat="1" ht="12.75" x14ac:dyDescent="0.2">
      <c r="A58" s="749" t="s">
        <v>66</v>
      </c>
      <c r="B58" s="750">
        <f>B47+B52+B57</f>
        <v>0</v>
      </c>
      <c r="C58" s="750">
        <f t="shared" ref="C58:D58" si="11">C47+C52+C57</f>
        <v>0</v>
      </c>
      <c r="D58" s="750">
        <f t="shared" si="11"/>
        <v>0</v>
      </c>
      <c r="E58" s="750">
        <f t="shared" si="7"/>
        <v>0</v>
      </c>
    </row>
    <row r="59" spans="1:5" s="723" customFormat="1" x14ac:dyDescent="0.25">
      <c r="A59" s="751"/>
      <c r="B59" s="752"/>
      <c r="C59" s="752"/>
      <c r="D59" s="752"/>
      <c r="E59" s="734"/>
    </row>
    <row r="60" spans="1:5" s="723" customFormat="1" ht="12.75" x14ac:dyDescent="0.2">
      <c r="A60" s="721" t="s">
        <v>176</v>
      </c>
    </row>
  </sheetData>
  <mergeCells count="2">
    <mergeCell ref="A23:E23"/>
    <mergeCell ref="A42:E4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0"/>
  <sheetViews>
    <sheetView workbookViewId="0">
      <selection activeCell="A2" sqref="A2"/>
    </sheetView>
  </sheetViews>
  <sheetFormatPr baseColWidth="10" defaultRowHeight="12.75" x14ac:dyDescent="0.2"/>
  <cols>
    <col min="1" max="1" width="33.140625" style="588" customWidth="1"/>
    <col min="2" max="16384" width="11.42578125" style="588"/>
  </cols>
  <sheetData>
    <row r="1" spans="1:10" x14ac:dyDescent="0.2">
      <c r="A1" s="587" t="s">
        <v>444</v>
      </c>
    </row>
    <row r="2" spans="1:10" x14ac:dyDescent="0.2">
      <c r="A2" s="587"/>
    </row>
    <row r="3" spans="1:10" x14ac:dyDescent="0.2">
      <c r="A3" s="587" t="s">
        <v>435</v>
      </c>
    </row>
    <row r="4" spans="1:10" x14ac:dyDescent="0.2">
      <c r="A4" s="611" t="s">
        <v>13</v>
      </c>
      <c r="B4" s="620" t="s">
        <v>442</v>
      </c>
      <c r="C4" s="620"/>
      <c r="D4" s="620"/>
      <c r="E4" s="620" t="s">
        <v>443</v>
      </c>
      <c r="F4" s="620"/>
      <c r="G4" s="620"/>
      <c r="H4" s="620" t="s">
        <v>4</v>
      </c>
      <c r="I4" s="620"/>
      <c r="J4" s="620"/>
    </row>
    <row r="5" spans="1:10" x14ac:dyDescent="0.2">
      <c r="A5" s="613"/>
      <c r="B5" s="589" t="s">
        <v>356</v>
      </c>
      <c r="C5" s="589" t="s">
        <v>357</v>
      </c>
      <c r="D5" s="589" t="s">
        <v>4</v>
      </c>
      <c r="E5" s="589" t="s">
        <v>356</v>
      </c>
      <c r="F5" s="589" t="s">
        <v>357</v>
      </c>
      <c r="G5" s="589" t="s">
        <v>4</v>
      </c>
      <c r="H5" s="589" t="s">
        <v>356</v>
      </c>
      <c r="I5" s="589" t="s">
        <v>357</v>
      </c>
      <c r="J5" s="589" t="s">
        <v>4</v>
      </c>
    </row>
    <row r="6" spans="1:10" x14ac:dyDescent="0.2">
      <c r="A6" s="58" t="s">
        <v>55</v>
      </c>
      <c r="B6" s="590"/>
      <c r="C6" s="590"/>
      <c r="D6" s="590">
        <f>SUM(B6:C6)</f>
        <v>0</v>
      </c>
      <c r="E6" s="590"/>
      <c r="F6" s="590"/>
      <c r="G6" s="590">
        <f t="shared" ref="G6:G8" si="0">SUM(E6:F6)</f>
        <v>0</v>
      </c>
      <c r="H6" s="590">
        <f>B6+E6</f>
        <v>0</v>
      </c>
      <c r="I6" s="590">
        <f t="shared" ref="I6:I8" si="1">C6+F6</f>
        <v>0</v>
      </c>
      <c r="J6" s="590">
        <f t="shared" ref="J6:J8" si="2">SUM(H6:I6)</f>
        <v>0</v>
      </c>
    </row>
    <row r="7" spans="1:10" x14ac:dyDescent="0.2">
      <c r="A7" s="58" t="s">
        <v>56</v>
      </c>
      <c r="B7" s="590"/>
      <c r="C7" s="590"/>
      <c r="D7" s="590">
        <f t="shared" ref="D7:D8" si="3">SUM(B7:C7)</f>
        <v>0</v>
      </c>
      <c r="E7" s="590"/>
      <c r="F7" s="590"/>
      <c r="G7" s="590">
        <f t="shared" si="0"/>
        <v>0</v>
      </c>
      <c r="H7" s="590">
        <f t="shared" ref="H7:H8" si="4">B7+E7</f>
        <v>0</v>
      </c>
      <c r="I7" s="590">
        <f t="shared" si="1"/>
        <v>0</v>
      </c>
      <c r="J7" s="590">
        <f t="shared" si="2"/>
        <v>0</v>
      </c>
    </row>
    <row r="8" spans="1:10" x14ac:dyDescent="0.2">
      <c r="A8" s="58" t="s">
        <v>57</v>
      </c>
      <c r="B8" s="590"/>
      <c r="C8" s="590"/>
      <c r="D8" s="590">
        <f t="shared" si="3"/>
        <v>0</v>
      </c>
      <c r="E8" s="590"/>
      <c r="F8" s="590"/>
      <c r="G8" s="590">
        <f t="shared" si="0"/>
        <v>0</v>
      </c>
      <c r="H8" s="590">
        <f t="shared" si="4"/>
        <v>0</v>
      </c>
      <c r="I8" s="590">
        <f t="shared" si="1"/>
        <v>0</v>
      </c>
      <c r="J8" s="590">
        <f t="shared" si="2"/>
        <v>0</v>
      </c>
    </row>
    <row r="9" spans="1:10" x14ac:dyDescent="0.2">
      <c r="A9" s="60" t="s">
        <v>183</v>
      </c>
      <c r="B9" s="591">
        <f>SUM(B6:B8)</f>
        <v>0</v>
      </c>
      <c r="C9" s="591">
        <f t="shared" ref="C9:J9" si="5">SUM(C6:C8)</f>
        <v>0</v>
      </c>
      <c r="D9" s="591">
        <f t="shared" si="5"/>
        <v>0</v>
      </c>
      <c r="E9" s="591">
        <f t="shared" si="5"/>
        <v>0</v>
      </c>
      <c r="F9" s="591">
        <f t="shared" si="5"/>
        <v>0</v>
      </c>
      <c r="G9" s="591">
        <f t="shared" si="5"/>
        <v>0</v>
      </c>
      <c r="H9" s="591">
        <f t="shared" si="5"/>
        <v>0</v>
      </c>
      <c r="I9" s="591">
        <f t="shared" si="5"/>
        <v>0</v>
      </c>
      <c r="J9" s="591">
        <f t="shared" si="5"/>
        <v>0</v>
      </c>
    </row>
    <row r="10" spans="1:10" x14ac:dyDescent="0.2">
      <c r="A10" s="58" t="s">
        <v>58</v>
      </c>
      <c r="B10" s="590"/>
      <c r="C10" s="590"/>
      <c r="D10" s="590">
        <f t="shared" ref="D10:D13" si="6">SUM(B10:C10)</f>
        <v>0</v>
      </c>
      <c r="E10" s="590"/>
      <c r="F10" s="590"/>
      <c r="G10" s="590">
        <f t="shared" ref="G10:G13" si="7">SUM(E10:F10)</f>
        <v>0</v>
      </c>
      <c r="H10" s="590">
        <f t="shared" ref="H10:I13" si="8">B10+E10</f>
        <v>0</v>
      </c>
      <c r="I10" s="590">
        <f t="shared" si="8"/>
        <v>0</v>
      </c>
      <c r="J10" s="590">
        <f t="shared" ref="J10:J13" si="9">SUM(H10:I10)</f>
        <v>0</v>
      </c>
    </row>
    <row r="11" spans="1:10" x14ac:dyDescent="0.2">
      <c r="A11" s="58" t="s">
        <v>59</v>
      </c>
      <c r="B11" s="590"/>
      <c r="C11" s="590"/>
      <c r="D11" s="590">
        <f t="shared" si="6"/>
        <v>0</v>
      </c>
      <c r="E11" s="590"/>
      <c r="F11" s="590"/>
      <c r="G11" s="590">
        <f t="shared" si="7"/>
        <v>0</v>
      </c>
      <c r="H11" s="590">
        <f t="shared" si="8"/>
        <v>0</v>
      </c>
      <c r="I11" s="590">
        <f t="shared" si="8"/>
        <v>0</v>
      </c>
      <c r="J11" s="590">
        <f t="shared" si="9"/>
        <v>0</v>
      </c>
    </row>
    <row r="12" spans="1:10" x14ac:dyDescent="0.2">
      <c r="A12" s="58" t="s">
        <v>60</v>
      </c>
      <c r="B12" s="590"/>
      <c r="C12" s="590"/>
      <c r="D12" s="590">
        <f t="shared" si="6"/>
        <v>0</v>
      </c>
      <c r="E12" s="590"/>
      <c r="F12" s="590"/>
      <c r="G12" s="590">
        <f t="shared" si="7"/>
        <v>0</v>
      </c>
      <c r="H12" s="590">
        <f t="shared" si="8"/>
        <v>0</v>
      </c>
      <c r="I12" s="590">
        <f t="shared" si="8"/>
        <v>0</v>
      </c>
      <c r="J12" s="590">
        <f t="shared" si="9"/>
        <v>0</v>
      </c>
    </row>
    <row r="13" spans="1:10" x14ac:dyDescent="0.2">
      <c r="A13" s="58" t="s">
        <v>61</v>
      </c>
      <c r="B13" s="590"/>
      <c r="C13" s="590"/>
      <c r="D13" s="590">
        <f t="shared" si="6"/>
        <v>0</v>
      </c>
      <c r="E13" s="590"/>
      <c r="F13" s="590"/>
      <c r="G13" s="590">
        <f t="shared" si="7"/>
        <v>0</v>
      </c>
      <c r="H13" s="590">
        <f t="shared" si="8"/>
        <v>0</v>
      </c>
      <c r="I13" s="590">
        <f t="shared" si="8"/>
        <v>0</v>
      </c>
      <c r="J13" s="590">
        <f t="shared" si="9"/>
        <v>0</v>
      </c>
    </row>
    <row r="14" spans="1:10" x14ac:dyDescent="0.2">
      <c r="A14" s="60" t="s">
        <v>184</v>
      </c>
      <c r="B14" s="591">
        <f>SUM(B10:B13)</f>
        <v>0</v>
      </c>
      <c r="C14" s="591">
        <f t="shared" ref="C14:J14" si="10">SUM(C10:C13)</f>
        <v>0</v>
      </c>
      <c r="D14" s="591">
        <f t="shared" si="10"/>
        <v>0</v>
      </c>
      <c r="E14" s="591">
        <f t="shared" si="10"/>
        <v>0</v>
      </c>
      <c r="F14" s="591">
        <f t="shared" si="10"/>
        <v>0</v>
      </c>
      <c r="G14" s="591">
        <f t="shared" si="10"/>
        <v>0</v>
      </c>
      <c r="H14" s="591">
        <f t="shared" si="10"/>
        <v>0</v>
      </c>
      <c r="I14" s="591">
        <f t="shared" si="10"/>
        <v>0</v>
      </c>
      <c r="J14" s="591">
        <f t="shared" si="10"/>
        <v>0</v>
      </c>
    </row>
    <row r="15" spans="1:10" x14ac:dyDescent="0.2">
      <c r="A15" s="58" t="s">
        <v>62</v>
      </c>
      <c r="B15" s="590"/>
      <c r="C15" s="590"/>
      <c r="D15" s="590">
        <f t="shared" ref="D15:D18" si="11">SUM(B15:C15)</f>
        <v>0</v>
      </c>
      <c r="E15" s="590"/>
      <c r="F15" s="590"/>
      <c r="G15" s="590">
        <f t="shared" ref="G15:G18" si="12">SUM(E15:F15)</f>
        <v>0</v>
      </c>
      <c r="H15" s="590">
        <f t="shared" ref="H15:I18" si="13">B15+E15</f>
        <v>0</v>
      </c>
      <c r="I15" s="590">
        <f t="shared" si="13"/>
        <v>0</v>
      </c>
      <c r="J15" s="590">
        <f t="shared" ref="J15:J18" si="14">SUM(H15:I15)</f>
        <v>0</v>
      </c>
    </row>
    <row r="16" spans="1:10" x14ac:dyDescent="0.2">
      <c r="A16" s="58" t="s">
        <v>63</v>
      </c>
      <c r="B16" s="590"/>
      <c r="C16" s="590"/>
      <c r="D16" s="590">
        <f t="shared" si="11"/>
        <v>0</v>
      </c>
      <c r="E16" s="590"/>
      <c r="F16" s="590"/>
      <c r="G16" s="590">
        <f t="shared" si="12"/>
        <v>0</v>
      </c>
      <c r="H16" s="590">
        <f t="shared" si="13"/>
        <v>0</v>
      </c>
      <c r="I16" s="590">
        <f t="shared" si="13"/>
        <v>0</v>
      </c>
      <c r="J16" s="590">
        <f t="shared" si="14"/>
        <v>0</v>
      </c>
    </row>
    <row r="17" spans="1:10" x14ac:dyDescent="0.2">
      <c r="A17" s="58" t="s">
        <v>64</v>
      </c>
      <c r="B17" s="590"/>
      <c r="C17" s="590"/>
      <c r="D17" s="590">
        <f t="shared" si="11"/>
        <v>0</v>
      </c>
      <c r="E17" s="590"/>
      <c r="F17" s="590"/>
      <c r="G17" s="590">
        <f t="shared" si="12"/>
        <v>0</v>
      </c>
      <c r="H17" s="590">
        <f t="shared" si="13"/>
        <v>0</v>
      </c>
      <c r="I17" s="590">
        <f t="shared" si="13"/>
        <v>0</v>
      </c>
      <c r="J17" s="590">
        <f t="shared" si="14"/>
        <v>0</v>
      </c>
    </row>
    <row r="18" spans="1:10" x14ac:dyDescent="0.2">
      <c r="A18" s="58" t="s">
        <v>65</v>
      </c>
      <c r="B18" s="590"/>
      <c r="C18" s="590"/>
      <c r="D18" s="590">
        <f t="shared" si="11"/>
        <v>0</v>
      </c>
      <c r="E18" s="590"/>
      <c r="F18" s="590"/>
      <c r="G18" s="590">
        <f t="shared" si="12"/>
        <v>0</v>
      </c>
      <c r="H18" s="590">
        <f t="shared" si="13"/>
        <v>0</v>
      </c>
      <c r="I18" s="590">
        <f t="shared" si="13"/>
        <v>0</v>
      </c>
      <c r="J18" s="590">
        <f t="shared" si="14"/>
        <v>0</v>
      </c>
    </row>
    <row r="19" spans="1:10" x14ac:dyDescent="0.2">
      <c r="A19" s="60" t="s">
        <v>185</v>
      </c>
      <c r="B19" s="591">
        <f>SUM(B15:B18)</f>
        <v>0</v>
      </c>
      <c r="C19" s="591">
        <f t="shared" ref="C19:J19" si="15">SUM(C15:C18)</f>
        <v>0</v>
      </c>
      <c r="D19" s="591">
        <f t="shared" si="15"/>
        <v>0</v>
      </c>
      <c r="E19" s="591">
        <f t="shared" si="15"/>
        <v>0</v>
      </c>
      <c r="F19" s="591">
        <f t="shared" si="15"/>
        <v>0</v>
      </c>
      <c r="G19" s="591">
        <f t="shared" si="15"/>
        <v>0</v>
      </c>
      <c r="H19" s="591">
        <f t="shared" si="15"/>
        <v>0</v>
      </c>
      <c r="I19" s="591">
        <f t="shared" si="15"/>
        <v>0</v>
      </c>
      <c r="J19" s="591">
        <f t="shared" si="15"/>
        <v>0</v>
      </c>
    </row>
    <row r="20" spans="1:10" x14ac:dyDescent="0.2">
      <c r="A20" s="63" t="s">
        <v>66</v>
      </c>
      <c r="B20" s="591">
        <f>SUM(B19,B14,B9)</f>
        <v>0</v>
      </c>
      <c r="C20" s="591">
        <f t="shared" ref="C20:J20" si="16">SUM(C19,C14,C9)</f>
        <v>0</v>
      </c>
      <c r="D20" s="591">
        <f t="shared" si="16"/>
        <v>0</v>
      </c>
      <c r="E20" s="591">
        <f t="shared" si="16"/>
        <v>0</v>
      </c>
      <c r="F20" s="591">
        <f t="shared" si="16"/>
        <v>0</v>
      </c>
      <c r="G20" s="591">
        <f t="shared" si="16"/>
        <v>0</v>
      </c>
      <c r="H20" s="591">
        <f t="shared" si="16"/>
        <v>0</v>
      </c>
      <c r="I20" s="591">
        <f t="shared" si="16"/>
        <v>0</v>
      </c>
      <c r="J20" s="591">
        <f t="shared" si="16"/>
        <v>0</v>
      </c>
    </row>
  </sheetData>
  <mergeCells count="4">
    <mergeCell ref="A4:A5"/>
    <mergeCell ref="B4:D4"/>
    <mergeCell ref="E4:G4"/>
    <mergeCell ref="H4:J4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0"/>
  <sheetViews>
    <sheetView zoomScale="82" zoomScaleNormal="82" workbookViewId="0">
      <selection activeCell="A19" sqref="A19"/>
    </sheetView>
  </sheetViews>
  <sheetFormatPr baseColWidth="10" defaultColWidth="11.42578125" defaultRowHeight="12.75" x14ac:dyDescent="0.2"/>
  <cols>
    <col min="1" max="1" width="35.7109375" style="1" customWidth="1"/>
    <col min="2" max="25" width="12.7109375" style="1" customWidth="1"/>
    <col min="26" max="16384" width="11.42578125" style="1"/>
  </cols>
  <sheetData>
    <row r="1" spans="1:25" ht="12.95" customHeight="1" x14ac:dyDescent="0.2">
      <c r="A1" s="66" t="s">
        <v>445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25" ht="12.95" customHeight="1" x14ac:dyDescent="0.2">
      <c r="A2" s="66"/>
      <c r="O2" s="18"/>
      <c r="P2" s="18"/>
      <c r="Q2" s="18"/>
      <c r="R2" s="18"/>
      <c r="S2" s="18"/>
      <c r="T2" s="18"/>
      <c r="U2" s="18"/>
    </row>
    <row r="3" spans="1:25" ht="12.95" customHeight="1" x14ac:dyDescent="0.2">
      <c r="A3" s="67" t="s">
        <v>318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O3" s="18"/>
      <c r="P3" s="18"/>
      <c r="Q3" s="18"/>
      <c r="R3" s="18"/>
      <c r="S3" s="18"/>
      <c r="T3" s="18"/>
      <c r="U3" s="18"/>
    </row>
    <row r="4" spans="1:25" ht="12.75" customHeight="1" x14ac:dyDescent="0.2">
      <c r="A4" s="665" t="s">
        <v>13</v>
      </c>
      <c r="B4" s="666" t="s">
        <v>372</v>
      </c>
      <c r="C4" s="666"/>
      <c r="D4" s="666"/>
      <c r="E4" s="665" t="s">
        <v>371</v>
      </c>
      <c r="F4" s="665"/>
      <c r="G4" s="665"/>
      <c r="H4" s="666" t="s">
        <v>390</v>
      </c>
      <c r="I4" s="666"/>
      <c r="J4" s="666"/>
      <c r="K4" s="665" t="s">
        <v>391</v>
      </c>
      <c r="L4" s="665"/>
      <c r="M4" s="665"/>
      <c r="N4" s="666" t="s">
        <v>407</v>
      </c>
      <c r="O4" s="666"/>
      <c r="P4" s="666"/>
      <c r="Q4" s="665" t="s">
        <v>408</v>
      </c>
      <c r="R4" s="665"/>
      <c r="S4" s="665"/>
      <c r="T4" s="666" t="s">
        <v>493</v>
      </c>
      <c r="U4" s="666"/>
      <c r="V4" s="666"/>
      <c r="W4" s="665" t="s">
        <v>494</v>
      </c>
      <c r="X4" s="665"/>
      <c r="Y4" s="665"/>
    </row>
    <row r="5" spans="1:25" ht="38.25" x14ac:dyDescent="0.2">
      <c r="A5" s="665"/>
      <c r="B5" s="500" t="s">
        <v>139</v>
      </c>
      <c r="C5" s="500" t="s">
        <v>140</v>
      </c>
      <c r="D5" s="500" t="s">
        <v>319</v>
      </c>
      <c r="E5" s="499" t="s">
        <v>139</v>
      </c>
      <c r="F5" s="499" t="s">
        <v>140</v>
      </c>
      <c r="G5" s="499" t="s">
        <v>319</v>
      </c>
      <c r="H5" s="417" t="s">
        <v>139</v>
      </c>
      <c r="I5" s="417" t="s">
        <v>140</v>
      </c>
      <c r="J5" s="417" t="s">
        <v>319</v>
      </c>
      <c r="K5" s="398" t="s">
        <v>139</v>
      </c>
      <c r="L5" s="398" t="s">
        <v>140</v>
      </c>
      <c r="M5" s="398" t="s">
        <v>320</v>
      </c>
      <c r="N5" s="417" t="s">
        <v>139</v>
      </c>
      <c r="O5" s="417" t="s">
        <v>140</v>
      </c>
      <c r="P5" s="417" t="s">
        <v>319</v>
      </c>
      <c r="Q5" s="398" t="s">
        <v>139</v>
      </c>
      <c r="R5" s="398" t="s">
        <v>140</v>
      </c>
      <c r="S5" s="398" t="s">
        <v>319</v>
      </c>
      <c r="T5" s="417" t="s">
        <v>139</v>
      </c>
      <c r="U5" s="417" t="s">
        <v>140</v>
      </c>
      <c r="V5" s="417" t="s">
        <v>319</v>
      </c>
      <c r="W5" s="398" t="s">
        <v>139</v>
      </c>
      <c r="X5" s="398" t="s">
        <v>140</v>
      </c>
      <c r="Y5" s="398" t="s">
        <v>319</v>
      </c>
    </row>
    <row r="6" spans="1:25" x14ac:dyDescent="0.2">
      <c r="A6" s="378" t="s">
        <v>62</v>
      </c>
      <c r="B6" s="375">
        <v>330</v>
      </c>
      <c r="C6" s="375"/>
      <c r="D6" s="377">
        <f>C6/B6*100</f>
        <v>0</v>
      </c>
      <c r="E6" s="379">
        <v>441</v>
      </c>
      <c r="F6" s="376"/>
      <c r="G6" s="380">
        <f t="shared" ref="G6:G9" si="0">F6/E6*100</f>
        <v>0</v>
      </c>
      <c r="H6" s="375">
        <v>330</v>
      </c>
      <c r="I6" s="375"/>
      <c r="J6" s="377">
        <f>I6/H6*100</f>
        <v>0</v>
      </c>
      <c r="K6" s="375">
        <v>330</v>
      </c>
      <c r="L6" s="381"/>
      <c r="M6" s="380">
        <f t="shared" ref="M6:M16" si="1">L6/K6*100</f>
        <v>0</v>
      </c>
      <c r="N6" s="375">
        <v>220</v>
      </c>
      <c r="O6" s="375"/>
      <c r="P6" s="377">
        <f>O6/N6*100</f>
        <v>0</v>
      </c>
      <c r="Q6" s="375">
        <v>220</v>
      </c>
      <c r="R6" s="375"/>
      <c r="S6" s="380">
        <f t="shared" ref="S6:S16" si="2">R6/Q6*100</f>
        <v>0</v>
      </c>
      <c r="T6" s="375">
        <v>110</v>
      </c>
      <c r="U6" s="375"/>
      <c r="V6" s="377">
        <f>U6/T6*100</f>
        <v>0</v>
      </c>
      <c r="W6" s="375">
        <v>110</v>
      </c>
      <c r="X6" s="375"/>
      <c r="Y6" s="380">
        <f t="shared" ref="Y6:Y16" si="3">X6/W6*100</f>
        <v>0</v>
      </c>
    </row>
    <row r="7" spans="1:25" x14ac:dyDescent="0.2">
      <c r="A7" s="378" t="s">
        <v>58</v>
      </c>
      <c r="B7" s="418"/>
      <c r="C7" s="418"/>
      <c r="D7" s="419"/>
      <c r="E7" s="379">
        <v>482</v>
      </c>
      <c r="F7" s="376"/>
      <c r="G7" s="380">
        <f t="shared" si="0"/>
        <v>0</v>
      </c>
      <c r="H7" s="418"/>
      <c r="I7" s="418"/>
      <c r="J7" s="419"/>
      <c r="K7" s="375">
        <v>362</v>
      </c>
      <c r="L7" s="381"/>
      <c r="M7" s="380">
        <f t="shared" si="1"/>
        <v>0</v>
      </c>
      <c r="N7" s="418"/>
      <c r="O7" s="418"/>
      <c r="P7" s="419"/>
      <c r="Q7" s="375">
        <v>241</v>
      </c>
      <c r="R7" s="375"/>
      <c r="S7" s="380">
        <f t="shared" si="2"/>
        <v>0</v>
      </c>
      <c r="T7" s="418"/>
      <c r="U7" s="418"/>
      <c r="V7" s="420"/>
      <c r="W7" s="375">
        <v>120</v>
      </c>
      <c r="X7" s="375"/>
      <c r="Y7" s="380">
        <f t="shared" si="3"/>
        <v>0</v>
      </c>
    </row>
    <row r="8" spans="1:25" x14ac:dyDescent="0.2">
      <c r="A8" s="378" t="s">
        <v>55</v>
      </c>
      <c r="B8" s="418"/>
      <c r="C8" s="418"/>
      <c r="D8" s="419"/>
      <c r="E8" s="379">
        <v>429</v>
      </c>
      <c r="F8" s="376"/>
      <c r="G8" s="380">
        <f t="shared" si="0"/>
        <v>0</v>
      </c>
      <c r="H8" s="418"/>
      <c r="I8" s="418"/>
      <c r="J8" s="419"/>
      <c r="K8" s="375">
        <v>322</v>
      </c>
      <c r="L8" s="381"/>
      <c r="M8" s="380">
        <f t="shared" si="1"/>
        <v>0</v>
      </c>
      <c r="N8" s="418"/>
      <c r="O8" s="418"/>
      <c r="P8" s="419"/>
      <c r="Q8" s="375">
        <v>215</v>
      </c>
      <c r="R8" s="375"/>
      <c r="S8" s="380">
        <f t="shared" si="2"/>
        <v>0</v>
      </c>
      <c r="T8" s="418"/>
      <c r="U8" s="418"/>
      <c r="V8" s="420"/>
      <c r="W8" s="375">
        <v>107</v>
      </c>
      <c r="X8" s="375"/>
      <c r="Y8" s="380">
        <f t="shared" si="3"/>
        <v>0</v>
      </c>
    </row>
    <row r="9" spans="1:25" x14ac:dyDescent="0.2">
      <c r="A9" s="378" t="s">
        <v>63</v>
      </c>
      <c r="B9" s="418"/>
      <c r="C9" s="418"/>
      <c r="D9" s="419"/>
      <c r="E9" s="753">
        <v>499</v>
      </c>
      <c r="F9" s="375"/>
      <c r="G9" s="380">
        <f t="shared" si="0"/>
        <v>0</v>
      </c>
      <c r="H9" s="418"/>
      <c r="I9" s="418"/>
      <c r="J9" s="419"/>
      <c r="K9" s="375">
        <v>375</v>
      </c>
      <c r="L9" s="381"/>
      <c r="M9" s="380">
        <f t="shared" ref="M9" si="4">L9/K9*100</f>
        <v>0</v>
      </c>
      <c r="N9" s="418"/>
      <c r="O9" s="418"/>
      <c r="P9" s="419"/>
      <c r="Q9" s="375">
        <v>263</v>
      </c>
      <c r="R9" s="375"/>
      <c r="S9" s="380">
        <f t="shared" si="2"/>
        <v>0</v>
      </c>
      <c r="T9" s="418"/>
      <c r="U9" s="418"/>
      <c r="V9" s="420"/>
      <c r="W9" s="375">
        <v>133</v>
      </c>
      <c r="X9" s="375"/>
      <c r="Y9" s="380">
        <f t="shared" si="3"/>
        <v>0</v>
      </c>
    </row>
    <row r="10" spans="1:25" x14ac:dyDescent="0.2">
      <c r="A10" s="378" t="s">
        <v>56</v>
      </c>
      <c r="B10" s="418"/>
      <c r="C10" s="419"/>
      <c r="D10" s="419"/>
      <c r="E10" s="379">
        <v>411</v>
      </c>
      <c r="F10" s="376"/>
      <c r="G10" s="380">
        <f t="shared" ref="G10:G16" si="5">F10/E10*100</f>
        <v>0</v>
      </c>
      <c r="H10" s="418"/>
      <c r="I10" s="419"/>
      <c r="J10" s="419"/>
      <c r="K10" s="375">
        <v>314</v>
      </c>
      <c r="L10" s="381"/>
      <c r="M10" s="380">
        <f t="shared" si="1"/>
        <v>0</v>
      </c>
      <c r="N10" s="418"/>
      <c r="O10" s="419"/>
      <c r="P10" s="419"/>
      <c r="Q10" s="375">
        <v>210</v>
      </c>
      <c r="R10" s="375"/>
      <c r="S10" s="380">
        <f t="shared" si="2"/>
        <v>0</v>
      </c>
      <c r="T10" s="418"/>
      <c r="U10" s="419"/>
      <c r="V10" s="420"/>
      <c r="W10" s="375">
        <v>104</v>
      </c>
      <c r="X10" s="375"/>
      <c r="Y10" s="380">
        <f t="shared" si="3"/>
        <v>0</v>
      </c>
    </row>
    <row r="11" spans="1:25" x14ac:dyDescent="0.2">
      <c r="A11" s="378" t="s">
        <v>64</v>
      </c>
      <c r="B11" s="375">
        <v>342</v>
      </c>
      <c r="C11" s="375"/>
      <c r="D11" s="380">
        <f>C11/B11*100</f>
        <v>0</v>
      </c>
      <c r="E11" s="379">
        <v>419</v>
      </c>
      <c r="F11" s="376"/>
      <c r="G11" s="380">
        <f t="shared" si="5"/>
        <v>0</v>
      </c>
      <c r="H11" s="375">
        <v>342</v>
      </c>
      <c r="I11" s="375"/>
      <c r="J11" s="380">
        <f>I11/H11*100</f>
        <v>0</v>
      </c>
      <c r="K11" s="375">
        <v>342</v>
      </c>
      <c r="L11" s="381"/>
      <c r="M11" s="380">
        <f t="shared" si="1"/>
        <v>0</v>
      </c>
      <c r="N11" s="375">
        <v>240</v>
      </c>
      <c r="O11" s="375"/>
      <c r="P11" s="380">
        <f>O11/N11*100</f>
        <v>0</v>
      </c>
      <c r="Q11" s="375">
        <v>240</v>
      </c>
      <c r="R11" s="375"/>
      <c r="S11" s="380">
        <f t="shared" si="2"/>
        <v>0</v>
      </c>
      <c r="T11" s="375">
        <v>112</v>
      </c>
      <c r="U11" s="375"/>
      <c r="V11" s="377">
        <f t="shared" ref="V11:V12" si="6">U11/T11*100</f>
        <v>0</v>
      </c>
      <c r="W11" s="375">
        <v>112</v>
      </c>
      <c r="X11" s="375"/>
      <c r="Y11" s="380">
        <f t="shared" si="3"/>
        <v>0</v>
      </c>
    </row>
    <row r="12" spans="1:25" x14ac:dyDescent="0.2">
      <c r="A12" s="378" t="s">
        <v>65</v>
      </c>
      <c r="B12" s="375">
        <v>327</v>
      </c>
      <c r="C12" s="375"/>
      <c r="D12" s="380">
        <f>C12/B12*100</f>
        <v>0</v>
      </c>
      <c r="E12" s="379">
        <v>436</v>
      </c>
      <c r="F12" s="376"/>
      <c r="G12" s="380">
        <f t="shared" si="5"/>
        <v>0</v>
      </c>
      <c r="H12" s="375">
        <v>327</v>
      </c>
      <c r="I12" s="375"/>
      <c r="J12" s="380">
        <f>I12/H12*100</f>
        <v>0</v>
      </c>
      <c r="K12" s="375">
        <v>327</v>
      </c>
      <c r="L12" s="381"/>
      <c r="M12" s="380">
        <f t="shared" si="1"/>
        <v>0</v>
      </c>
      <c r="N12" s="375">
        <v>218</v>
      </c>
      <c r="O12" s="375"/>
      <c r="P12" s="380">
        <f>O12/N12*100</f>
        <v>0</v>
      </c>
      <c r="Q12" s="375">
        <v>218</v>
      </c>
      <c r="R12" s="375"/>
      <c r="S12" s="380">
        <f t="shared" si="2"/>
        <v>0</v>
      </c>
      <c r="T12" s="375">
        <v>109</v>
      </c>
      <c r="U12" s="375"/>
      <c r="V12" s="377">
        <f t="shared" si="6"/>
        <v>0</v>
      </c>
      <c r="W12" s="375">
        <v>109</v>
      </c>
      <c r="X12" s="375"/>
      <c r="Y12" s="380">
        <f t="shared" si="3"/>
        <v>0</v>
      </c>
    </row>
    <row r="13" spans="1:25" x14ac:dyDescent="0.2">
      <c r="A13" s="378" t="s">
        <v>59</v>
      </c>
      <c r="B13" s="418"/>
      <c r="C13" s="418"/>
      <c r="D13" s="422"/>
      <c r="E13" s="379">
        <v>500</v>
      </c>
      <c r="F13" s="376"/>
      <c r="G13" s="380">
        <f t="shared" si="5"/>
        <v>0</v>
      </c>
      <c r="H13" s="418"/>
      <c r="I13" s="418"/>
      <c r="J13" s="422"/>
      <c r="K13" s="375">
        <v>375</v>
      </c>
      <c r="L13" s="381"/>
      <c r="M13" s="380">
        <f t="shared" si="1"/>
        <v>0</v>
      </c>
      <c r="N13" s="418"/>
      <c r="O13" s="418"/>
      <c r="P13" s="422"/>
      <c r="Q13" s="375">
        <v>250</v>
      </c>
      <c r="R13" s="375"/>
      <c r="S13" s="380">
        <f t="shared" si="2"/>
        <v>0</v>
      </c>
      <c r="T13" s="418"/>
      <c r="U13" s="418"/>
      <c r="V13" s="420"/>
      <c r="W13" s="375">
        <v>125</v>
      </c>
      <c r="X13" s="375"/>
      <c r="Y13" s="380">
        <f t="shared" si="3"/>
        <v>0</v>
      </c>
    </row>
    <row r="14" spans="1:25" x14ac:dyDescent="0.2">
      <c r="A14" s="378" t="s">
        <v>60</v>
      </c>
      <c r="B14" s="418"/>
      <c r="C14" s="421"/>
      <c r="D14" s="419"/>
      <c r="E14" s="379">
        <v>461</v>
      </c>
      <c r="F14" s="376"/>
      <c r="G14" s="380">
        <f t="shared" si="5"/>
        <v>0</v>
      </c>
      <c r="H14" s="418"/>
      <c r="I14" s="421"/>
      <c r="J14" s="419"/>
      <c r="K14" s="375">
        <v>345</v>
      </c>
      <c r="L14" s="381"/>
      <c r="M14" s="380">
        <f t="shared" si="1"/>
        <v>0</v>
      </c>
      <c r="N14" s="418"/>
      <c r="O14" s="421"/>
      <c r="P14" s="419"/>
      <c r="Q14" s="375">
        <v>230</v>
      </c>
      <c r="R14" s="375"/>
      <c r="S14" s="380">
        <f t="shared" si="2"/>
        <v>0</v>
      </c>
      <c r="T14" s="418"/>
      <c r="U14" s="421"/>
      <c r="V14" s="420"/>
      <c r="W14" s="375">
        <v>115</v>
      </c>
      <c r="X14" s="375"/>
      <c r="Y14" s="380">
        <f t="shared" si="3"/>
        <v>0</v>
      </c>
    </row>
    <row r="15" spans="1:25" x14ac:dyDescent="0.2">
      <c r="A15" s="378" t="s">
        <v>61</v>
      </c>
      <c r="B15" s="418"/>
      <c r="C15" s="421"/>
      <c r="D15" s="419"/>
      <c r="E15" s="379">
        <v>433</v>
      </c>
      <c r="F15" s="376"/>
      <c r="G15" s="380">
        <f t="shared" si="5"/>
        <v>0</v>
      </c>
      <c r="H15" s="418"/>
      <c r="I15" s="421"/>
      <c r="J15" s="419"/>
      <c r="K15" s="375">
        <v>325</v>
      </c>
      <c r="L15" s="381"/>
      <c r="M15" s="380">
        <f t="shared" si="1"/>
        <v>0</v>
      </c>
      <c r="N15" s="418"/>
      <c r="O15" s="421"/>
      <c r="P15" s="419"/>
      <c r="Q15" s="375">
        <v>217</v>
      </c>
      <c r="R15" s="375"/>
      <c r="S15" s="380">
        <f t="shared" si="2"/>
        <v>0</v>
      </c>
      <c r="T15" s="418"/>
      <c r="U15" s="421"/>
      <c r="V15" s="420"/>
      <c r="W15" s="375">
        <v>108</v>
      </c>
      <c r="X15" s="375"/>
      <c r="Y15" s="380">
        <f t="shared" si="3"/>
        <v>0</v>
      </c>
    </row>
    <row r="16" spans="1:25" x14ac:dyDescent="0.2">
      <c r="A16" s="378" t="s">
        <v>57</v>
      </c>
      <c r="B16" s="418"/>
      <c r="C16" s="421"/>
      <c r="D16" s="419"/>
      <c r="E16" s="379">
        <v>459</v>
      </c>
      <c r="F16" s="376"/>
      <c r="G16" s="380">
        <f t="shared" si="5"/>
        <v>0</v>
      </c>
      <c r="H16" s="418"/>
      <c r="I16" s="421"/>
      <c r="J16" s="419"/>
      <c r="K16" s="375">
        <v>344</v>
      </c>
      <c r="L16" s="423"/>
      <c r="M16" s="380">
        <f t="shared" si="1"/>
        <v>0</v>
      </c>
      <c r="N16" s="418"/>
      <c r="O16" s="421"/>
      <c r="P16" s="419"/>
      <c r="Q16" s="375">
        <v>230</v>
      </c>
      <c r="R16" s="375"/>
      <c r="S16" s="380">
        <f t="shared" si="2"/>
        <v>0</v>
      </c>
      <c r="T16" s="418"/>
      <c r="U16" s="421"/>
      <c r="V16" s="419"/>
      <c r="W16" s="375">
        <v>115</v>
      </c>
      <c r="X16" s="375"/>
      <c r="Y16" s="380">
        <f t="shared" si="3"/>
        <v>0</v>
      </c>
    </row>
    <row r="17" spans="1:25" x14ac:dyDescent="0.2">
      <c r="A17" s="68" t="s">
        <v>176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25" x14ac:dyDescent="0.2">
      <c r="A18" s="416" t="s">
        <v>496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98"/>
      <c r="N18" s="498"/>
      <c r="O18" s="498"/>
    </row>
    <row r="21" spans="1:25" ht="18.75" x14ac:dyDescent="0.3">
      <c r="A21" s="540" t="s">
        <v>392</v>
      </c>
    </row>
    <row r="22" spans="1:25" ht="12.75" customHeight="1" x14ac:dyDescent="0.2">
      <c r="A22" s="667" t="s">
        <v>13</v>
      </c>
      <c r="B22" s="666" t="s">
        <v>372</v>
      </c>
      <c r="C22" s="666"/>
      <c r="D22" s="666"/>
      <c r="E22" s="665" t="s">
        <v>371</v>
      </c>
      <c r="F22" s="665"/>
      <c r="G22" s="665"/>
      <c r="H22" s="666" t="s">
        <v>390</v>
      </c>
      <c r="I22" s="666"/>
      <c r="J22" s="666"/>
      <c r="K22" s="665" t="s">
        <v>391</v>
      </c>
      <c r="L22" s="665"/>
      <c r="M22" s="665"/>
      <c r="N22" s="666" t="s">
        <v>407</v>
      </c>
      <c r="O22" s="666"/>
      <c r="P22" s="666"/>
      <c r="Q22" s="665" t="s">
        <v>408</v>
      </c>
      <c r="R22" s="665"/>
      <c r="S22" s="665"/>
      <c r="T22" s="666" t="s">
        <v>493</v>
      </c>
      <c r="U22" s="666"/>
      <c r="V22" s="666"/>
      <c r="W22" s="665" t="s">
        <v>494</v>
      </c>
      <c r="X22" s="665"/>
      <c r="Y22" s="665"/>
    </row>
    <row r="23" spans="1:25" ht="38.25" x14ac:dyDescent="0.2">
      <c r="A23" s="667"/>
      <c r="B23" s="500" t="s">
        <v>139</v>
      </c>
      <c r="C23" s="500" t="s">
        <v>140</v>
      </c>
      <c r="D23" s="500" t="s">
        <v>319</v>
      </c>
      <c r="E23" s="499" t="s">
        <v>139</v>
      </c>
      <c r="F23" s="499" t="s">
        <v>140</v>
      </c>
      <c r="G23" s="499" t="s">
        <v>319</v>
      </c>
      <c r="H23" s="500" t="s">
        <v>139</v>
      </c>
      <c r="I23" s="500" t="s">
        <v>140</v>
      </c>
      <c r="J23" s="500" t="s">
        <v>319</v>
      </c>
      <c r="K23" s="499" t="s">
        <v>139</v>
      </c>
      <c r="L23" s="499" t="s">
        <v>140</v>
      </c>
      <c r="M23" s="499" t="s">
        <v>320</v>
      </c>
      <c r="N23" s="500" t="s">
        <v>139</v>
      </c>
      <c r="O23" s="500" t="s">
        <v>140</v>
      </c>
      <c r="P23" s="500" t="s">
        <v>319</v>
      </c>
      <c r="Q23" s="499" t="s">
        <v>139</v>
      </c>
      <c r="R23" s="499" t="s">
        <v>140</v>
      </c>
      <c r="S23" s="499" t="s">
        <v>319</v>
      </c>
      <c r="T23" s="500" t="s">
        <v>139</v>
      </c>
      <c r="U23" s="500" t="s">
        <v>140</v>
      </c>
      <c r="V23" s="500" t="s">
        <v>319</v>
      </c>
      <c r="W23" s="499" t="s">
        <v>139</v>
      </c>
      <c r="X23" s="499" t="s">
        <v>140</v>
      </c>
      <c r="Y23" s="499" t="s">
        <v>319</v>
      </c>
    </row>
    <row r="24" spans="1:25" x14ac:dyDescent="0.2">
      <c r="A24" s="378" t="s">
        <v>62</v>
      </c>
      <c r="B24" s="375">
        <v>330</v>
      </c>
      <c r="C24" s="375"/>
      <c r="D24" s="377">
        <f>C24/B24*100</f>
        <v>0</v>
      </c>
      <c r="E24" s="379">
        <v>441</v>
      </c>
      <c r="F24" s="376"/>
      <c r="G24" s="380">
        <f t="shared" ref="G24:G27" si="7">F24/E24*100</f>
        <v>0</v>
      </c>
      <c r="H24" s="375">
        <v>330</v>
      </c>
      <c r="I24" s="375"/>
      <c r="J24" s="377">
        <f>I24/H24*100</f>
        <v>0</v>
      </c>
      <c r="K24" s="375">
        <v>330</v>
      </c>
      <c r="L24" s="381"/>
      <c r="M24" s="380">
        <f t="shared" ref="M24:M34" si="8">L24/K24*100</f>
        <v>0</v>
      </c>
      <c r="N24" s="375">
        <v>220</v>
      </c>
      <c r="O24" s="375"/>
      <c r="P24" s="377">
        <f>O24/N24*100</f>
        <v>0</v>
      </c>
      <c r="Q24" s="375">
        <v>220</v>
      </c>
      <c r="R24" s="375"/>
      <c r="S24" s="380">
        <f t="shared" ref="S24:S34" si="9">R24/Q24*100</f>
        <v>0</v>
      </c>
      <c r="T24" s="375">
        <v>110</v>
      </c>
      <c r="U24" s="375"/>
      <c r="V24" s="377">
        <f>U24/T24*100</f>
        <v>0</v>
      </c>
      <c r="W24" s="375">
        <v>110</v>
      </c>
      <c r="X24" s="375"/>
      <c r="Y24" s="380">
        <f t="shared" ref="Y24:Y34" si="10">X24/W24*100</f>
        <v>0</v>
      </c>
    </row>
    <row r="25" spans="1:25" x14ac:dyDescent="0.2">
      <c r="A25" s="378" t="s">
        <v>58</v>
      </c>
      <c r="B25" s="418"/>
      <c r="C25" s="418"/>
      <c r="D25" s="419"/>
      <c r="E25" s="379">
        <v>482</v>
      </c>
      <c r="F25" s="376"/>
      <c r="G25" s="380">
        <f t="shared" si="7"/>
        <v>0</v>
      </c>
      <c r="H25" s="418"/>
      <c r="I25" s="418"/>
      <c r="J25" s="419"/>
      <c r="K25" s="375">
        <v>362</v>
      </c>
      <c r="L25" s="381"/>
      <c r="M25" s="380">
        <f t="shared" si="8"/>
        <v>0</v>
      </c>
      <c r="N25" s="418"/>
      <c r="O25" s="418"/>
      <c r="P25" s="419"/>
      <c r="Q25" s="375">
        <v>241</v>
      </c>
      <c r="R25" s="375"/>
      <c r="S25" s="380">
        <f t="shared" si="9"/>
        <v>0</v>
      </c>
      <c r="T25" s="418"/>
      <c r="U25" s="418"/>
      <c r="V25" s="420"/>
      <c r="W25" s="375">
        <v>120</v>
      </c>
      <c r="X25" s="375"/>
      <c r="Y25" s="380">
        <f t="shared" si="10"/>
        <v>0</v>
      </c>
    </row>
    <row r="26" spans="1:25" x14ac:dyDescent="0.2">
      <c r="A26" s="378" t="s">
        <v>55</v>
      </c>
      <c r="B26" s="418"/>
      <c r="C26" s="418"/>
      <c r="D26" s="419"/>
      <c r="E26" s="379">
        <v>429</v>
      </c>
      <c r="F26" s="376"/>
      <c r="G26" s="380">
        <f t="shared" si="7"/>
        <v>0</v>
      </c>
      <c r="H26" s="418"/>
      <c r="I26" s="418"/>
      <c r="J26" s="419"/>
      <c r="K26" s="375">
        <v>322</v>
      </c>
      <c r="L26" s="381"/>
      <c r="M26" s="380">
        <f t="shared" si="8"/>
        <v>0</v>
      </c>
      <c r="N26" s="418"/>
      <c r="O26" s="418"/>
      <c r="P26" s="419"/>
      <c r="Q26" s="375">
        <v>215</v>
      </c>
      <c r="R26" s="375"/>
      <c r="S26" s="380">
        <f t="shared" si="9"/>
        <v>0</v>
      </c>
      <c r="T26" s="418"/>
      <c r="U26" s="418"/>
      <c r="V26" s="420"/>
      <c r="W26" s="375">
        <v>107</v>
      </c>
      <c r="X26" s="375"/>
      <c r="Y26" s="380">
        <f t="shared" si="10"/>
        <v>0</v>
      </c>
    </row>
    <row r="27" spans="1:25" x14ac:dyDescent="0.2">
      <c r="A27" s="378" t="s">
        <v>63</v>
      </c>
      <c r="B27" s="418"/>
      <c r="C27" s="418"/>
      <c r="D27" s="419"/>
      <c r="E27" s="753">
        <v>499</v>
      </c>
      <c r="F27" s="375"/>
      <c r="G27" s="380">
        <f t="shared" si="7"/>
        <v>0</v>
      </c>
      <c r="H27" s="418"/>
      <c r="I27" s="418"/>
      <c r="J27" s="419"/>
      <c r="K27" s="375">
        <v>375</v>
      </c>
      <c r="L27" s="381"/>
      <c r="M27" s="380">
        <f t="shared" si="8"/>
        <v>0</v>
      </c>
      <c r="N27" s="418"/>
      <c r="O27" s="418"/>
      <c r="P27" s="419"/>
      <c r="Q27" s="375">
        <v>263</v>
      </c>
      <c r="R27" s="375"/>
      <c r="S27" s="380">
        <f t="shared" si="9"/>
        <v>0</v>
      </c>
      <c r="T27" s="418"/>
      <c r="U27" s="418"/>
      <c r="V27" s="420"/>
      <c r="W27" s="375">
        <v>133</v>
      </c>
      <c r="X27" s="375"/>
      <c r="Y27" s="380">
        <f t="shared" si="10"/>
        <v>0</v>
      </c>
    </row>
    <row r="28" spans="1:25" x14ac:dyDescent="0.2">
      <c r="A28" s="378" t="s">
        <v>56</v>
      </c>
      <c r="B28" s="418"/>
      <c r="C28" s="419"/>
      <c r="D28" s="419"/>
      <c r="E28" s="379">
        <v>411</v>
      </c>
      <c r="F28" s="376"/>
      <c r="G28" s="380">
        <f t="shared" ref="G28:G34" si="11">F28/E28*100</f>
        <v>0</v>
      </c>
      <c r="H28" s="418"/>
      <c r="I28" s="419"/>
      <c r="J28" s="419"/>
      <c r="K28" s="375">
        <v>314</v>
      </c>
      <c r="L28" s="381"/>
      <c r="M28" s="380">
        <f t="shared" si="8"/>
        <v>0</v>
      </c>
      <c r="N28" s="418"/>
      <c r="O28" s="419"/>
      <c r="P28" s="419"/>
      <c r="Q28" s="375">
        <v>210</v>
      </c>
      <c r="R28" s="375"/>
      <c r="S28" s="380">
        <f t="shared" si="9"/>
        <v>0</v>
      </c>
      <c r="T28" s="418"/>
      <c r="U28" s="419"/>
      <c r="V28" s="420"/>
      <c r="W28" s="375">
        <v>104</v>
      </c>
      <c r="X28" s="375"/>
      <c r="Y28" s="380">
        <f t="shared" si="10"/>
        <v>0</v>
      </c>
    </row>
    <row r="29" spans="1:25" x14ac:dyDescent="0.2">
      <c r="A29" s="378" t="s">
        <v>64</v>
      </c>
      <c r="B29" s="375">
        <v>342</v>
      </c>
      <c r="C29" s="375"/>
      <c r="D29" s="380">
        <f>C29/B29*100</f>
        <v>0</v>
      </c>
      <c r="E29" s="379">
        <v>419</v>
      </c>
      <c r="F29" s="376"/>
      <c r="G29" s="380">
        <f t="shared" si="11"/>
        <v>0</v>
      </c>
      <c r="H29" s="375">
        <v>342</v>
      </c>
      <c r="I29" s="375"/>
      <c r="J29" s="380">
        <f>I29/H29*100</f>
        <v>0</v>
      </c>
      <c r="K29" s="375">
        <v>342</v>
      </c>
      <c r="L29" s="381"/>
      <c r="M29" s="380">
        <f t="shared" si="8"/>
        <v>0</v>
      </c>
      <c r="N29" s="375">
        <v>240</v>
      </c>
      <c r="O29" s="375"/>
      <c r="P29" s="380">
        <f>O29/N29*100</f>
        <v>0</v>
      </c>
      <c r="Q29" s="375">
        <v>240</v>
      </c>
      <c r="R29" s="375"/>
      <c r="S29" s="380">
        <f t="shared" si="9"/>
        <v>0</v>
      </c>
      <c r="T29" s="375">
        <v>112</v>
      </c>
      <c r="U29" s="375"/>
      <c r="V29" s="377">
        <f t="shared" ref="V29:V30" si="12">U29/T29*100</f>
        <v>0</v>
      </c>
      <c r="W29" s="375">
        <v>112</v>
      </c>
      <c r="X29" s="375"/>
      <c r="Y29" s="380">
        <f t="shared" si="10"/>
        <v>0</v>
      </c>
    </row>
    <row r="30" spans="1:25" x14ac:dyDescent="0.2">
      <c r="A30" s="378" t="s">
        <v>65</v>
      </c>
      <c r="B30" s="375">
        <v>327</v>
      </c>
      <c r="C30" s="375"/>
      <c r="D30" s="380">
        <f>C30/B30*100</f>
        <v>0</v>
      </c>
      <c r="E30" s="379">
        <v>436</v>
      </c>
      <c r="F30" s="376"/>
      <c r="G30" s="380">
        <f t="shared" si="11"/>
        <v>0</v>
      </c>
      <c r="H30" s="375">
        <v>327</v>
      </c>
      <c r="I30" s="375"/>
      <c r="J30" s="380">
        <f>I30/H30*100</f>
        <v>0</v>
      </c>
      <c r="K30" s="375">
        <v>327</v>
      </c>
      <c r="L30" s="381"/>
      <c r="M30" s="380">
        <f t="shared" si="8"/>
        <v>0</v>
      </c>
      <c r="N30" s="375">
        <v>218</v>
      </c>
      <c r="O30" s="375"/>
      <c r="P30" s="380">
        <f>O30/N30*100</f>
        <v>0</v>
      </c>
      <c r="Q30" s="375">
        <v>218</v>
      </c>
      <c r="R30" s="375"/>
      <c r="S30" s="380">
        <f t="shared" si="9"/>
        <v>0</v>
      </c>
      <c r="T30" s="375">
        <v>109</v>
      </c>
      <c r="U30" s="375"/>
      <c r="V30" s="377">
        <f t="shared" si="12"/>
        <v>0</v>
      </c>
      <c r="W30" s="375">
        <v>109</v>
      </c>
      <c r="X30" s="375"/>
      <c r="Y30" s="380">
        <f t="shared" si="10"/>
        <v>0</v>
      </c>
    </row>
    <row r="31" spans="1:25" x14ac:dyDescent="0.2">
      <c r="A31" s="378" t="s">
        <v>59</v>
      </c>
      <c r="B31" s="418"/>
      <c r="C31" s="418"/>
      <c r="D31" s="422"/>
      <c r="E31" s="379">
        <v>500</v>
      </c>
      <c r="F31" s="376"/>
      <c r="G31" s="380">
        <f t="shared" si="11"/>
        <v>0</v>
      </c>
      <c r="H31" s="418"/>
      <c r="I31" s="418"/>
      <c r="J31" s="422"/>
      <c r="K31" s="375">
        <v>375</v>
      </c>
      <c r="L31" s="381"/>
      <c r="M31" s="380">
        <f t="shared" si="8"/>
        <v>0</v>
      </c>
      <c r="N31" s="418"/>
      <c r="O31" s="418"/>
      <c r="P31" s="422"/>
      <c r="Q31" s="375">
        <v>250</v>
      </c>
      <c r="R31" s="375"/>
      <c r="S31" s="380">
        <f t="shared" si="9"/>
        <v>0</v>
      </c>
      <c r="T31" s="418"/>
      <c r="U31" s="418"/>
      <c r="V31" s="420"/>
      <c r="W31" s="375">
        <v>125</v>
      </c>
      <c r="X31" s="375"/>
      <c r="Y31" s="380">
        <f t="shared" si="10"/>
        <v>0</v>
      </c>
    </row>
    <row r="32" spans="1:25" x14ac:dyDescent="0.2">
      <c r="A32" s="378" t="s">
        <v>60</v>
      </c>
      <c r="B32" s="418"/>
      <c r="C32" s="421"/>
      <c r="D32" s="419"/>
      <c r="E32" s="379">
        <v>461</v>
      </c>
      <c r="F32" s="376"/>
      <c r="G32" s="380">
        <f t="shared" si="11"/>
        <v>0</v>
      </c>
      <c r="H32" s="418"/>
      <c r="I32" s="421"/>
      <c r="J32" s="419"/>
      <c r="K32" s="375">
        <v>345</v>
      </c>
      <c r="L32" s="381"/>
      <c r="M32" s="380">
        <f t="shared" si="8"/>
        <v>0</v>
      </c>
      <c r="N32" s="418"/>
      <c r="O32" s="421"/>
      <c r="P32" s="419"/>
      <c r="Q32" s="375">
        <v>230</v>
      </c>
      <c r="R32" s="375"/>
      <c r="S32" s="380">
        <f t="shared" si="9"/>
        <v>0</v>
      </c>
      <c r="T32" s="418"/>
      <c r="U32" s="421"/>
      <c r="V32" s="420"/>
      <c r="W32" s="375">
        <v>115</v>
      </c>
      <c r="X32" s="375"/>
      <c r="Y32" s="380">
        <f t="shared" si="10"/>
        <v>0</v>
      </c>
    </row>
    <row r="33" spans="1:25" x14ac:dyDescent="0.2">
      <c r="A33" s="378" t="s">
        <v>61</v>
      </c>
      <c r="B33" s="418"/>
      <c r="C33" s="421"/>
      <c r="D33" s="419"/>
      <c r="E33" s="379">
        <v>433</v>
      </c>
      <c r="F33" s="376"/>
      <c r="G33" s="380">
        <f t="shared" si="11"/>
        <v>0</v>
      </c>
      <c r="H33" s="418"/>
      <c r="I33" s="421"/>
      <c r="J33" s="419"/>
      <c r="K33" s="375">
        <v>325</v>
      </c>
      <c r="L33" s="381"/>
      <c r="M33" s="380">
        <f t="shared" si="8"/>
        <v>0</v>
      </c>
      <c r="N33" s="418"/>
      <c r="O33" s="421"/>
      <c r="P33" s="419"/>
      <c r="Q33" s="375">
        <v>217</v>
      </c>
      <c r="R33" s="375"/>
      <c r="S33" s="380">
        <f t="shared" si="9"/>
        <v>0</v>
      </c>
      <c r="T33" s="418"/>
      <c r="U33" s="421"/>
      <c r="V33" s="420"/>
      <c r="W33" s="375">
        <v>108</v>
      </c>
      <c r="X33" s="375"/>
      <c r="Y33" s="380">
        <f t="shared" si="10"/>
        <v>0</v>
      </c>
    </row>
    <row r="34" spans="1:25" x14ac:dyDescent="0.2">
      <c r="A34" s="378" t="s">
        <v>57</v>
      </c>
      <c r="B34" s="418"/>
      <c r="C34" s="421"/>
      <c r="D34" s="419"/>
      <c r="E34" s="379">
        <v>459</v>
      </c>
      <c r="F34" s="376"/>
      <c r="G34" s="380">
        <f t="shared" si="11"/>
        <v>0</v>
      </c>
      <c r="H34" s="418"/>
      <c r="I34" s="421"/>
      <c r="J34" s="419"/>
      <c r="K34" s="375">
        <v>344</v>
      </c>
      <c r="L34" s="423"/>
      <c r="M34" s="380">
        <f t="shared" si="8"/>
        <v>0</v>
      </c>
      <c r="N34" s="418"/>
      <c r="O34" s="421"/>
      <c r="P34" s="419"/>
      <c r="Q34" s="375">
        <v>230</v>
      </c>
      <c r="R34" s="375"/>
      <c r="S34" s="380">
        <f t="shared" si="9"/>
        <v>0</v>
      </c>
      <c r="T34" s="418"/>
      <c r="U34" s="421"/>
      <c r="V34" s="419"/>
      <c r="W34" s="375">
        <v>115</v>
      </c>
      <c r="X34" s="375"/>
      <c r="Y34" s="380">
        <f t="shared" si="10"/>
        <v>0</v>
      </c>
    </row>
    <row r="37" spans="1:25" ht="18.75" x14ac:dyDescent="0.3">
      <c r="A37" s="541" t="s">
        <v>393</v>
      </c>
    </row>
    <row r="38" spans="1:25" ht="12.75" customHeight="1" x14ac:dyDescent="0.2">
      <c r="A38" s="668" t="s">
        <v>13</v>
      </c>
      <c r="B38" s="666" t="s">
        <v>372</v>
      </c>
      <c r="C38" s="666"/>
      <c r="D38" s="666"/>
      <c r="E38" s="665" t="s">
        <v>371</v>
      </c>
      <c r="F38" s="665"/>
      <c r="G38" s="665"/>
      <c r="H38" s="666" t="s">
        <v>390</v>
      </c>
      <c r="I38" s="666"/>
      <c r="J38" s="666"/>
      <c r="K38" s="665" t="s">
        <v>391</v>
      </c>
      <c r="L38" s="665"/>
      <c r="M38" s="665"/>
      <c r="N38" s="666" t="s">
        <v>407</v>
      </c>
      <c r="O38" s="666"/>
      <c r="P38" s="666"/>
      <c r="Q38" s="665" t="s">
        <v>408</v>
      </c>
      <c r="R38" s="665"/>
      <c r="S38" s="665"/>
      <c r="T38" s="666" t="s">
        <v>493</v>
      </c>
      <c r="U38" s="666"/>
      <c r="V38" s="666"/>
      <c r="W38" s="665" t="s">
        <v>494</v>
      </c>
      <c r="X38" s="665"/>
      <c r="Y38" s="665"/>
    </row>
    <row r="39" spans="1:25" ht="38.25" x14ac:dyDescent="0.2">
      <c r="A39" s="668"/>
      <c r="B39" s="500" t="s">
        <v>139</v>
      </c>
      <c r="C39" s="500" t="s">
        <v>140</v>
      </c>
      <c r="D39" s="500" t="s">
        <v>319</v>
      </c>
      <c r="E39" s="499" t="s">
        <v>139</v>
      </c>
      <c r="F39" s="499" t="s">
        <v>140</v>
      </c>
      <c r="G39" s="499" t="s">
        <v>319</v>
      </c>
      <c r="H39" s="500" t="s">
        <v>139</v>
      </c>
      <c r="I39" s="500" t="s">
        <v>140</v>
      </c>
      <c r="J39" s="500" t="s">
        <v>319</v>
      </c>
      <c r="K39" s="499" t="s">
        <v>139</v>
      </c>
      <c r="L39" s="499" t="s">
        <v>140</v>
      </c>
      <c r="M39" s="499" t="s">
        <v>320</v>
      </c>
      <c r="N39" s="500" t="s">
        <v>139</v>
      </c>
      <c r="O39" s="500" t="s">
        <v>140</v>
      </c>
      <c r="P39" s="500" t="s">
        <v>319</v>
      </c>
      <c r="Q39" s="499" t="s">
        <v>139</v>
      </c>
      <c r="R39" s="499" t="s">
        <v>140</v>
      </c>
      <c r="S39" s="499" t="s">
        <v>319</v>
      </c>
      <c r="T39" s="500" t="s">
        <v>139</v>
      </c>
      <c r="U39" s="500" t="s">
        <v>140</v>
      </c>
      <c r="V39" s="500" t="s">
        <v>319</v>
      </c>
      <c r="W39" s="499" t="s">
        <v>139</v>
      </c>
      <c r="X39" s="499" t="s">
        <v>140</v>
      </c>
      <c r="Y39" s="499" t="s">
        <v>319</v>
      </c>
    </row>
    <row r="40" spans="1:25" x14ac:dyDescent="0.2">
      <c r="A40" s="378" t="s">
        <v>62</v>
      </c>
      <c r="B40" s="375">
        <v>330</v>
      </c>
      <c r="C40" s="375"/>
      <c r="D40" s="377">
        <f>C40/B40*100</f>
        <v>0</v>
      </c>
      <c r="E40" s="379">
        <v>441</v>
      </c>
      <c r="F40" s="376"/>
      <c r="G40" s="380">
        <f t="shared" ref="G40:G43" si="13">F40/E40*100</f>
        <v>0</v>
      </c>
      <c r="H40" s="375">
        <v>330</v>
      </c>
      <c r="I40" s="375"/>
      <c r="J40" s="377">
        <f>I40/H40*100</f>
        <v>0</v>
      </c>
      <c r="K40" s="375">
        <v>330</v>
      </c>
      <c r="L40" s="381"/>
      <c r="M40" s="380">
        <f t="shared" ref="M40:M50" si="14">L40/K40*100</f>
        <v>0</v>
      </c>
      <c r="N40" s="375">
        <v>220</v>
      </c>
      <c r="O40" s="375"/>
      <c r="P40" s="377">
        <f>O40/N40*100</f>
        <v>0</v>
      </c>
      <c r="Q40" s="375">
        <v>220</v>
      </c>
      <c r="R40" s="375"/>
      <c r="S40" s="380">
        <f t="shared" ref="S40:S50" si="15">R40/Q40*100</f>
        <v>0</v>
      </c>
      <c r="T40" s="375">
        <v>110</v>
      </c>
      <c r="U40" s="375"/>
      <c r="V40" s="377">
        <f>U40/T40*100</f>
        <v>0</v>
      </c>
      <c r="W40" s="375">
        <v>110</v>
      </c>
      <c r="X40" s="375"/>
      <c r="Y40" s="380">
        <f t="shared" ref="Y40:Y50" si="16">X40/W40*100</f>
        <v>0</v>
      </c>
    </row>
    <row r="41" spans="1:25" x14ac:dyDescent="0.2">
      <c r="A41" s="378" t="s">
        <v>58</v>
      </c>
      <c r="B41" s="418"/>
      <c r="C41" s="418"/>
      <c r="D41" s="419"/>
      <c r="E41" s="379">
        <v>482</v>
      </c>
      <c r="F41" s="376"/>
      <c r="G41" s="380">
        <f t="shared" si="13"/>
        <v>0</v>
      </c>
      <c r="H41" s="418"/>
      <c r="I41" s="418"/>
      <c r="J41" s="419"/>
      <c r="K41" s="375">
        <v>362</v>
      </c>
      <c r="L41" s="381"/>
      <c r="M41" s="380">
        <f t="shared" si="14"/>
        <v>0</v>
      </c>
      <c r="N41" s="418"/>
      <c r="O41" s="418"/>
      <c r="P41" s="419"/>
      <c r="Q41" s="375">
        <v>241</v>
      </c>
      <c r="R41" s="375"/>
      <c r="S41" s="380">
        <f t="shared" si="15"/>
        <v>0</v>
      </c>
      <c r="T41" s="418"/>
      <c r="U41" s="418"/>
      <c r="V41" s="420"/>
      <c r="W41" s="375">
        <v>120</v>
      </c>
      <c r="X41" s="375"/>
      <c r="Y41" s="380">
        <f t="shared" si="16"/>
        <v>0</v>
      </c>
    </row>
    <row r="42" spans="1:25" x14ac:dyDescent="0.2">
      <c r="A42" s="378" t="s">
        <v>55</v>
      </c>
      <c r="B42" s="418"/>
      <c r="C42" s="418"/>
      <c r="D42" s="419"/>
      <c r="E42" s="379">
        <v>429</v>
      </c>
      <c r="F42" s="376"/>
      <c r="G42" s="380">
        <f t="shared" si="13"/>
        <v>0</v>
      </c>
      <c r="H42" s="418"/>
      <c r="I42" s="418"/>
      <c r="J42" s="419"/>
      <c r="K42" s="375">
        <v>322</v>
      </c>
      <c r="L42" s="381"/>
      <c r="M42" s="380">
        <f t="shared" si="14"/>
        <v>0</v>
      </c>
      <c r="N42" s="418"/>
      <c r="O42" s="418"/>
      <c r="P42" s="419"/>
      <c r="Q42" s="375">
        <v>215</v>
      </c>
      <c r="R42" s="375"/>
      <c r="S42" s="380">
        <f t="shared" si="15"/>
        <v>0</v>
      </c>
      <c r="T42" s="418"/>
      <c r="U42" s="418"/>
      <c r="V42" s="420"/>
      <c r="W42" s="375">
        <v>107</v>
      </c>
      <c r="X42" s="375"/>
      <c r="Y42" s="380">
        <f t="shared" si="16"/>
        <v>0</v>
      </c>
    </row>
    <row r="43" spans="1:25" x14ac:dyDescent="0.2">
      <c r="A43" s="378" t="s">
        <v>63</v>
      </c>
      <c r="B43" s="418"/>
      <c r="C43" s="418"/>
      <c r="D43" s="419"/>
      <c r="E43" s="753">
        <v>499</v>
      </c>
      <c r="F43" s="375"/>
      <c r="G43" s="380">
        <f t="shared" si="13"/>
        <v>0</v>
      </c>
      <c r="H43" s="418"/>
      <c r="I43" s="418"/>
      <c r="J43" s="419"/>
      <c r="K43" s="375">
        <v>375</v>
      </c>
      <c r="L43" s="381"/>
      <c r="M43" s="380">
        <f t="shared" si="14"/>
        <v>0</v>
      </c>
      <c r="N43" s="418"/>
      <c r="O43" s="418"/>
      <c r="P43" s="419"/>
      <c r="Q43" s="375">
        <v>263</v>
      </c>
      <c r="R43" s="375"/>
      <c r="S43" s="380">
        <f t="shared" si="15"/>
        <v>0</v>
      </c>
      <c r="T43" s="418"/>
      <c r="U43" s="418"/>
      <c r="V43" s="420"/>
      <c r="W43" s="375">
        <v>133</v>
      </c>
      <c r="X43" s="375"/>
      <c r="Y43" s="380">
        <f t="shared" si="16"/>
        <v>0</v>
      </c>
    </row>
    <row r="44" spans="1:25" x14ac:dyDescent="0.2">
      <c r="A44" s="378" t="s">
        <v>56</v>
      </c>
      <c r="B44" s="418"/>
      <c r="C44" s="419"/>
      <c r="D44" s="419"/>
      <c r="E44" s="379">
        <v>411</v>
      </c>
      <c r="F44" s="376"/>
      <c r="G44" s="380">
        <f t="shared" ref="G44:G50" si="17">F44/E44*100</f>
        <v>0</v>
      </c>
      <c r="H44" s="418"/>
      <c r="I44" s="419"/>
      <c r="J44" s="419"/>
      <c r="K44" s="375">
        <v>314</v>
      </c>
      <c r="L44" s="381"/>
      <c r="M44" s="380">
        <f t="shared" si="14"/>
        <v>0</v>
      </c>
      <c r="N44" s="418"/>
      <c r="O44" s="419"/>
      <c r="P44" s="419"/>
      <c r="Q44" s="375">
        <v>210</v>
      </c>
      <c r="R44" s="375"/>
      <c r="S44" s="380">
        <f t="shared" si="15"/>
        <v>0</v>
      </c>
      <c r="T44" s="418"/>
      <c r="U44" s="419"/>
      <c r="V44" s="420"/>
      <c r="W44" s="375">
        <v>104</v>
      </c>
      <c r="X44" s="375"/>
      <c r="Y44" s="380">
        <f t="shared" si="16"/>
        <v>0</v>
      </c>
    </row>
    <row r="45" spans="1:25" x14ac:dyDescent="0.2">
      <c r="A45" s="378" t="s">
        <v>64</v>
      </c>
      <c r="B45" s="375">
        <v>342</v>
      </c>
      <c r="C45" s="375"/>
      <c r="D45" s="380">
        <f>C45/B45*100</f>
        <v>0</v>
      </c>
      <c r="E45" s="379">
        <v>419</v>
      </c>
      <c r="F45" s="376"/>
      <c r="G45" s="380">
        <f t="shared" si="17"/>
        <v>0</v>
      </c>
      <c r="H45" s="375">
        <v>342</v>
      </c>
      <c r="I45" s="375"/>
      <c r="J45" s="380">
        <f>I45/H45*100</f>
        <v>0</v>
      </c>
      <c r="K45" s="375">
        <v>342</v>
      </c>
      <c r="L45" s="381"/>
      <c r="M45" s="380">
        <f t="shared" si="14"/>
        <v>0</v>
      </c>
      <c r="N45" s="375">
        <v>240</v>
      </c>
      <c r="O45" s="375"/>
      <c r="P45" s="380">
        <f>O45/N45*100</f>
        <v>0</v>
      </c>
      <c r="Q45" s="375">
        <v>240</v>
      </c>
      <c r="R45" s="375"/>
      <c r="S45" s="380">
        <f t="shared" si="15"/>
        <v>0</v>
      </c>
      <c r="T45" s="375">
        <v>112</v>
      </c>
      <c r="U45" s="375"/>
      <c r="V45" s="377">
        <f t="shared" ref="V45:V46" si="18">U45/T45*100</f>
        <v>0</v>
      </c>
      <c r="W45" s="375">
        <v>112</v>
      </c>
      <c r="X45" s="375"/>
      <c r="Y45" s="380">
        <f t="shared" si="16"/>
        <v>0</v>
      </c>
    </row>
    <row r="46" spans="1:25" x14ac:dyDescent="0.2">
      <c r="A46" s="378" t="s">
        <v>65</v>
      </c>
      <c r="B46" s="375">
        <v>327</v>
      </c>
      <c r="C46" s="375"/>
      <c r="D46" s="380">
        <f>C46/B46*100</f>
        <v>0</v>
      </c>
      <c r="E46" s="379">
        <v>436</v>
      </c>
      <c r="F46" s="376"/>
      <c r="G46" s="380">
        <f t="shared" si="17"/>
        <v>0</v>
      </c>
      <c r="H46" s="375">
        <v>327</v>
      </c>
      <c r="I46" s="375"/>
      <c r="J46" s="380">
        <f>I46/H46*100</f>
        <v>0</v>
      </c>
      <c r="K46" s="375">
        <v>327</v>
      </c>
      <c r="L46" s="381"/>
      <c r="M46" s="380">
        <f t="shared" si="14"/>
        <v>0</v>
      </c>
      <c r="N46" s="375">
        <v>218</v>
      </c>
      <c r="O46" s="375"/>
      <c r="P46" s="380">
        <f>O46/N46*100</f>
        <v>0</v>
      </c>
      <c r="Q46" s="375">
        <v>218</v>
      </c>
      <c r="R46" s="375"/>
      <c r="S46" s="380">
        <f t="shared" si="15"/>
        <v>0</v>
      </c>
      <c r="T46" s="375">
        <v>109</v>
      </c>
      <c r="U46" s="375"/>
      <c r="V46" s="377">
        <f t="shared" si="18"/>
        <v>0</v>
      </c>
      <c r="W46" s="375">
        <v>109</v>
      </c>
      <c r="X46" s="375"/>
      <c r="Y46" s="380">
        <f t="shared" si="16"/>
        <v>0</v>
      </c>
    </row>
    <row r="47" spans="1:25" x14ac:dyDescent="0.2">
      <c r="A47" s="378" t="s">
        <v>59</v>
      </c>
      <c r="B47" s="418"/>
      <c r="C47" s="418"/>
      <c r="D47" s="422"/>
      <c r="E47" s="379">
        <v>500</v>
      </c>
      <c r="F47" s="376"/>
      <c r="G47" s="380">
        <f t="shared" si="17"/>
        <v>0</v>
      </c>
      <c r="H47" s="418"/>
      <c r="I47" s="418"/>
      <c r="J47" s="422"/>
      <c r="K47" s="375">
        <v>375</v>
      </c>
      <c r="L47" s="381"/>
      <c r="M47" s="380">
        <f t="shared" si="14"/>
        <v>0</v>
      </c>
      <c r="N47" s="418"/>
      <c r="O47" s="418"/>
      <c r="P47" s="422"/>
      <c r="Q47" s="375">
        <v>250</v>
      </c>
      <c r="R47" s="375"/>
      <c r="S47" s="380">
        <f t="shared" si="15"/>
        <v>0</v>
      </c>
      <c r="T47" s="418"/>
      <c r="U47" s="418"/>
      <c r="V47" s="420"/>
      <c r="W47" s="375">
        <v>125</v>
      </c>
      <c r="X47" s="375"/>
      <c r="Y47" s="380">
        <f t="shared" si="16"/>
        <v>0</v>
      </c>
    </row>
    <row r="48" spans="1:25" x14ac:dyDescent="0.2">
      <c r="A48" s="378" t="s">
        <v>60</v>
      </c>
      <c r="B48" s="418"/>
      <c r="C48" s="421"/>
      <c r="D48" s="419"/>
      <c r="E48" s="379">
        <v>461</v>
      </c>
      <c r="F48" s="376"/>
      <c r="G48" s="380">
        <f t="shared" si="17"/>
        <v>0</v>
      </c>
      <c r="H48" s="418"/>
      <c r="I48" s="421"/>
      <c r="J48" s="419"/>
      <c r="K48" s="375">
        <v>345</v>
      </c>
      <c r="L48" s="381"/>
      <c r="M48" s="380">
        <f t="shared" si="14"/>
        <v>0</v>
      </c>
      <c r="N48" s="418"/>
      <c r="O48" s="421"/>
      <c r="P48" s="419"/>
      <c r="Q48" s="375">
        <v>230</v>
      </c>
      <c r="R48" s="375"/>
      <c r="S48" s="380">
        <f t="shared" si="15"/>
        <v>0</v>
      </c>
      <c r="T48" s="418"/>
      <c r="U48" s="421"/>
      <c r="V48" s="420"/>
      <c r="W48" s="375">
        <v>115</v>
      </c>
      <c r="X48" s="375"/>
      <c r="Y48" s="380">
        <f t="shared" si="16"/>
        <v>0</v>
      </c>
    </row>
    <row r="49" spans="1:25" x14ac:dyDescent="0.2">
      <c r="A49" s="378" t="s">
        <v>61</v>
      </c>
      <c r="B49" s="418"/>
      <c r="C49" s="421"/>
      <c r="D49" s="419"/>
      <c r="E49" s="379">
        <v>433</v>
      </c>
      <c r="F49" s="376"/>
      <c r="G49" s="380">
        <f t="shared" si="17"/>
        <v>0</v>
      </c>
      <c r="H49" s="418"/>
      <c r="I49" s="421"/>
      <c r="J49" s="419"/>
      <c r="K49" s="375">
        <v>325</v>
      </c>
      <c r="L49" s="381"/>
      <c r="M49" s="380">
        <f t="shared" si="14"/>
        <v>0</v>
      </c>
      <c r="N49" s="418"/>
      <c r="O49" s="421"/>
      <c r="P49" s="419"/>
      <c r="Q49" s="375">
        <v>217</v>
      </c>
      <c r="R49" s="375"/>
      <c r="S49" s="380">
        <f t="shared" si="15"/>
        <v>0</v>
      </c>
      <c r="T49" s="418"/>
      <c r="U49" s="421"/>
      <c r="V49" s="420"/>
      <c r="W49" s="375">
        <v>108</v>
      </c>
      <c r="X49" s="375"/>
      <c r="Y49" s="380">
        <f t="shared" si="16"/>
        <v>0</v>
      </c>
    </row>
    <row r="50" spans="1:25" x14ac:dyDescent="0.2">
      <c r="A50" s="378" t="s">
        <v>57</v>
      </c>
      <c r="B50" s="418"/>
      <c r="C50" s="421"/>
      <c r="D50" s="419"/>
      <c r="E50" s="379">
        <v>459</v>
      </c>
      <c r="F50" s="376"/>
      <c r="G50" s="380">
        <f t="shared" si="17"/>
        <v>0</v>
      </c>
      <c r="H50" s="418"/>
      <c r="I50" s="421"/>
      <c r="J50" s="419"/>
      <c r="K50" s="375">
        <v>344</v>
      </c>
      <c r="L50" s="423"/>
      <c r="M50" s="380">
        <f t="shared" si="14"/>
        <v>0</v>
      </c>
      <c r="N50" s="418"/>
      <c r="O50" s="421"/>
      <c r="P50" s="419"/>
      <c r="Q50" s="375">
        <v>230</v>
      </c>
      <c r="R50" s="375"/>
      <c r="S50" s="380">
        <f t="shared" si="15"/>
        <v>0</v>
      </c>
      <c r="T50" s="418"/>
      <c r="U50" s="421"/>
      <c r="V50" s="419"/>
      <c r="W50" s="375">
        <v>115</v>
      </c>
      <c r="X50" s="375"/>
      <c r="Y50" s="380">
        <f t="shared" si="16"/>
        <v>0</v>
      </c>
    </row>
  </sheetData>
  <mergeCells count="27">
    <mergeCell ref="N38:P38"/>
    <mergeCell ref="Q38:S38"/>
    <mergeCell ref="T38:V38"/>
    <mergeCell ref="W38:Y38"/>
    <mergeCell ref="A38:A39"/>
    <mergeCell ref="B38:D38"/>
    <mergeCell ref="E38:G38"/>
    <mergeCell ref="H38:J38"/>
    <mergeCell ref="K38:M38"/>
    <mergeCell ref="N22:P22"/>
    <mergeCell ref="Q22:S22"/>
    <mergeCell ref="T22:V22"/>
    <mergeCell ref="E4:G4"/>
    <mergeCell ref="W22:Y22"/>
    <mergeCell ref="W4:Y4"/>
    <mergeCell ref="H4:J4"/>
    <mergeCell ref="T4:V4"/>
    <mergeCell ref="A22:A23"/>
    <mergeCell ref="B22:D22"/>
    <mergeCell ref="E22:G22"/>
    <mergeCell ref="H22:J22"/>
    <mergeCell ref="K22:M22"/>
    <mergeCell ref="A4:A5"/>
    <mergeCell ref="B4:D4"/>
    <mergeCell ref="K4:M4"/>
    <mergeCell ref="N4:P4"/>
    <mergeCell ref="Q4:S4"/>
  </mergeCells>
  <printOptions horizontalCentered="1"/>
  <pageMargins left="0.23622047244094491" right="0.23622047244094491" top="0.74803149606299213" bottom="0.74803149606299213" header="0.19685039370078741" footer="0.19685039370078741"/>
  <pageSetup scale="88" fitToWidth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0"/>
  <sheetViews>
    <sheetView zoomScaleNormal="100" workbookViewId="0">
      <selection activeCell="A20" sqref="A20:B20"/>
    </sheetView>
  </sheetViews>
  <sheetFormatPr baseColWidth="10" defaultRowHeight="12.75" x14ac:dyDescent="0.2"/>
  <cols>
    <col min="1" max="1" width="33.7109375" style="425" customWidth="1"/>
    <col min="2" max="16" width="10.7109375" style="425" customWidth="1"/>
    <col min="17" max="17" width="13" style="425" customWidth="1"/>
    <col min="18" max="19" width="12.7109375" style="425" bestFit="1" customWidth="1"/>
    <col min="20" max="16384" width="11.42578125" style="425"/>
  </cols>
  <sheetData>
    <row r="1" spans="1:19" x14ac:dyDescent="0.2">
      <c r="A1" s="424" t="s">
        <v>439</v>
      </c>
    </row>
    <row r="2" spans="1:19" x14ac:dyDescent="0.2">
      <c r="A2" s="424"/>
      <c r="B2" s="426"/>
      <c r="C2" s="426"/>
      <c r="D2" s="426"/>
      <c r="E2" s="426"/>
      <c r="F2" s="426"/>
      <c r="G2" s="426"/>
    </row>
    <row r="3" spans="1:19" x14ac:dyDescent="0.2">
      <c r="A3" s="424" t="s">
        <v>321</v>
      </c>
      <c r="B3" s="427"/>
      <c r="C3" s="427"/>
      <c r="D3" s="427"/>
      <c r="E3" s="427"/>
      <c r="F3" s="427"/>
      <c r="G3" s="427"/>
      <c r="H3" s="673"/>
      <c r="I3" s="673"/>
      <c r="J3" s="673"/>
      <c r="K3" s="673"/>
      <c r="L3" s="673"/>
      <c r="M3" s="673"/>
      <c r="N3" s="454"/>
      <c r="O3" s="454"/>
      <c r="P3" s="454"/>
    </row>
    <row r="4" spans="1:19" s="428" customFormat="1" ht="12.75" customHeight="1" x14ac:dyDescent="0.2">
      <c r="A4" s="674" t="s">
        <v>13</v>
      </c>
      <c r="B4" s="675" t="s">
        <v>405</v>
      </c>
      <c r="C4" s="676"/>
      <c r="D4" s="677"/>
      <c r="E4" s="675" t="s">
        <v>406</v>
      </c>
      <c r="F4" s="676"/>
      <c r="G4" s="677"/>
      <c r="H4" s="678" t="s">
        <v>388</v>
      </c>
      <c r="I4" s="679"/>
      <c r="J4" s="680"/>
      <c r="K4" s="678" t="s">
        <v>389</v>
      </c>
      <c r="L4" s="679"/>
      <c r="M4" s="680"/>
      <c r="N4" s="669" t="s">
        <v>369</v>
      </c>
      <c r="O4" s="670"/>
      <c r="P4" s="671"/>
      <c r="Q4" s="669" t="s">
        <v>370</v>
      </c>
      <c r="R4" s="670"/>
      <c r="S4" s="671"/>
    </row>
    <row r="5" spans="1:19" s="430" customFormat="1" ht="89.25" x14ac:dyDescent="0.2">
      <c r="A5" s="674"/>
      <c r="B5" s="452" t="s">
        <v>322</v>
      </c>
      <c r="C5" s="452" t="s">
        <v>323</v>
      </c>
      <c r="D5" s="429" t="s">
        <v>324</v>
      </c>
      <c r="E5" s="452" t="s">
        <v>322</v>
      </c>
      <c r="F5" s="452" t="s">
        <v>323</v>
      </c>
      <c r="G5" s="429" t="s">
        <v>324</v>
      </c>
      <c r="H5" s="452" t="s">
        <v>322</v>
      </c>
      <c r="I5" s="452" t="s">
        <v>323</v>
      </c>
      <c r="J5" s="453" t="s">
        <v>325</v>
      </c>
      <c r="K5" s="452" t="s">
        <v>322</v>
      </c>
      <c r="L5" s="452" t="s">
        <v>323</v>
      </c>
      <c r="M5" s="453" t="s">
        <v>325</v>
      </c>
      <c r="N5" s="452" t="s">
        <v>322</v>
      </c>
      <c r="O5" s="452" t="s">
        <v>323</v>
      </c>
      <c r="P5" s="455" t="s">
        <v>326</v>
      </c>
      <c r="Q5" s="452" t="s">
        <v>322</v>
      </c>
      <c r="R5" s="452" t="s">
        <v>323</v>
      </c>
      <c r="S5" s="455" t="s">
        <v>326</v>
      </c>
    </row>
    <row r="6" spans="1:19" x14ac:dyDescent="0.2">
      <c r="A6" s="431" t="s">
        <v>258</v>
      </c>
      <c r="B6" s="435"/>
      <c r="C6" s="436"/>
      <c r="D6" s="437" t="e">
        <f>B6/C6</f>
        <v>#DIV/0!</v>
      </c>
      <c r="E6" s="438"/>
      <c r="F6" s="438"/>
      <c r="G6" s="439" t="e">
        <f>E6/F6</f>
        <v>#DIV/0!</v>
      </c>
      <c r="H6" s="438"/>
      <c r="I6" s="436"/>
      <c r="J6" s="439" t="e">
        <f>H6/I6</f>
        <v>#DIV/0!</v>
      </c>
      <c r="K6" s="438"/>
      <c r="L6" s="438"/>
      <c r="M6" s="439" t="e">
        <f>K6/L6</f>
        <v>#DIV/0!</v>
      </c>
      <c r="N6" s="438"/>
      <c r="O6" s="436"/>
      <c r="P6" s="439" t="e">
        <f>N6/O6</f>
        <v>#DIV/0!</v>
      </c>
      <c r="Q6" s="438"/>
      <c r="R6" s="438"/>
      <c r="S6" s="439" t="e">
        <f>Q6/R6</f>
        <v>#DIV/0!</v>
      </c>
    </row>
    <row r="7" spans="1:19" x14ac:dyDescent="0.2">
      <c r="A7" s="431" t="s">
        <v>254</v>
      </c>
      <c r="B7" s="440"/>
      <c r="C7" s="440"/>
      <c r="D7" s="441"/>
      <c r="E7" s="438"/>
      <c r="F7" s="438"/>
      <c r="G7" s="439" t="e">
        <f>E7/F7</f>
        <v>#DIV/0!</v>
      </c>
      <c r="H7" s="440"/>
      <c r="I7" s="440"/>
      <c r="J7" s="441"/>
      <c r="K7" s="438"/>
      <c r="L7" s="438"/>
      <c r="M7" s="439" t="e">
        <f t="shared" ref="M7:M16" si="0">K7/L7</f>
        <v>#DIV/0!</v>
      </c>
      <c r="N7" s="440"/>
      <c r="O7" s="440"/>
      <c r="P7" s="441"/>
      <c r="Q7" s="438"/>
      <c r="R7" s="438"/>
      <c r="S7" s="439" t="e">
        <f t="shared" ref="S7:S17" si="1">Q7/R7</f>
        <v>#DIV/0!</v>
      </c>
    </row>
    <row r="8" spans="1:19" x14ac:dyDescent="0.2">
      <c r="A8" s="431" t="s">
        <v>253</v>
      </c>
      <c r="B8" s="440"/>
      <c r="C8" s="440"/>
      <c r="D8" s="441"/>
      <c r="E8" s="438"/>
      <c r="F8" s="438"/>
      <c r="G8" s="439" t="e">
        <f t="shared" ref="G8:G16" si="2">E8/F8</f>
        <v>#DIV/0!</v>
      </c>
      <c r="H8" s="440"/>
      <c r="I8" s="440"/>
      <c r="J8" s="441"/>
      <c r="K8" s="438"/>
      <c r="L8" s="438"/>
      <c r="M8" s="439" t="e">
        <f t="shared" si="0"/>
        <v>#DIV/0!</v>
      </c>
      <c r="N8" s="440"/>
      <c r="O8" s="440"/>
      <c r="P8" s="441"/>
      <c r="Q8" s="438"/>
      <c r="R8" s="438"/>
      <c r="S8" s="439" t="e">
        <f t="shared" si="1"/>
        <v>#DIV/0!</v>
      </c>
    </row>
    <row r="9" spans="1:19" x14ac:dyDescent="0.2">
      <c r="A9" s="431" t="s">
        <v>63</v>
      </c>
      <c r="B9" s="440"/>
      <c r="C9" s="440"/>
      <c r="D9" s="441"/>
      <c r="E9" s="436"/>
      <c r="F9" s="438"/>
      <c r="G9" s="439" t="e">
        <f t="shared" si="2"/>
        <v>#DIV/0!</v>
      </c>
      <c r="H9" s="440"/>
      <c r="I9" s="440"/>
      <c r="J9" s="441"/>
      <c r="K9" s="438"/>
      <c r="L9" s="438"/>
      <c r="M9" s="439" t="e">
        <f t="shared" si="0"/>
        <v>#DIV/0!</v>
      </c>
      <c r="N9" s="440"/>
      <c r="O9" s="440"/>
      <c r="P9" s="441"/>
      <c r="Q9" s="438"/>
      <c r="R9" s="438"/>
      <c r="S9" s="439" t="e">
        <f t="shared" ref="S9" si="3">Q9/R9</f>
        <v>#DIV/0!</v>
      </c>
    </row>
    <row r="10" spans="1:19" x14ac:dyDescent="0.2">
      <c r="A10" s="442" t="s">
        <v>56</v>
      </c>
      <c r="B10" s="440"/>
      <c r="C10" s="440"/>
      <c r="D10" s="441"/>
      <c r="E10" s="438"/>
      <c r="F10" s="438"/>
      <c r="G10" s="439" t="e">
        <f t="shared" si="2"/>
        <v>#DIV/0!</v>
      </c>
      <c r="H10" s="440"/>
      <c r="I10" s="440"/>
      <c r="J10" s="441"/>
      <c r="K10" s="438"/>
      <c r="L10" s="438"/>
      <c r="M10" s="439" t="e">
        <f t="shared" si="0"/>
        <v>#DIV/0!</v>
      </c>
      <c r="N10" s="440"/>
      <c r="O10" s="440"/>
      <c r="P10" s="441"/>
      <c r="Q10" s="438"/>
      <c r="R10" s="438"/>
      <c r="S10" s="439" t="e">
        <f t="shared" si="1"/>
        <v>#DIV/0!</v>
      </c>
    </row>
    <row r="11" spans="1:19" x14ac:dyDescent="0.2">
      <c r="A11" s="431" t="s">
        <v>64</v>
      </c>
      <c r="B11" s="436"/>
      <c r="C11" s="436"/>
      <c r="D11" s="437" t="e">
        <f>B11/C11</f>
        <v>#DIV/0!</v>
      </c>
      <c r="E11" s="438"/>
      <c r="F11" s="438"/>
      <c r="G11" s="439" t="e">
        <f t="shared" si="2"/>
        <v>#DIV/0!</v>
      </c>
      <c r="H11" s="438"/>
      <c r="I11" s="436"/>
      <c r="J11" s="439" t="e">
        <f>H11/I11</f>
        <v>#DIV/0!</v>
      </c>
      <c r="K11" s="438"/>
      <c r="L11" s="438"/>
      <c r="M11" s="439" t="e">
        <f t="shared" si="0"/>
        <v>#DIV/0!</v>
      </c>
      <c r="N11" s="438"/>
      <c r="O11" s="436"/>
      <c r="P11" s="439" t="e">
        <f>N11/O11</f>
        <v>#DIV/0!</v>
      </c>
      <c r="Q11" s="438"/>
      <c r="R11" s="438"/>
      <c r="S11" s="439" t="e">
        <f t="shared" si="1"/>
        <v>#DIV/0!</v>
      </c>
    </row>
    <row r="12" spans="1:19" x14ac:dyDescent="0.2">
      <c r="A12" s="431" t="s">
        <v>65</v>
      </c>
      <c r="B12" s="436"/>
      <c r="C12" s="436"/>
      <c r="D12" s="437" t="e">
        <f>B12/C12</f>
        <v>#DIV/0!</v>
      </c>
      <c r="E12" s="438"/>
      <c r="F12" s="438"/>
      <c r="G12" s="439" t="e">
        <f t="shared" si="2"/>
        <v>#DIV/0!</v>
      </c>
      <c r="H12" s="438"/>
      <c r="I12" s="436"/>
      <c r="J12" s="439" t="e">
        <f>H12/I12</f>
        <v>#DIV/0!</v>
      </c>
      <c r="K12" s="438"/>
      <c r="L12" s="438"/>
      <c r="M12" s="439" t="e">
        <f t="shared" si="0"/>
        <v>#DIV/0!</v>
      </c>
      <c r="N12" s="438"/>
      <c r="O12" s="436"/>
      <c r="P12" s="439" t="e">
        <f>N12/O12</f>
        <v>#DIV/0!</v>
      </c>
      <c r="Q12" s="438"/>
      <c r="R12" s="438"/>
      <c r="S12" s="439" t="e">
        <f t="shared" si="1"/>
        <v>#DIV/0!</v>
      </c>
    </row>
    <row r="13" spans="1:19" x14ac:dyDescent="0.2">
      <c r="A13" s="431" t="s">
        <v>255</v>
      </c>
      <c r="B13" s="440"/>
      <c r="C13" s="440"/>
      <c r="D13" s="441"/>
      <c r="E13" s="438"/>
      <c r="F13" s="438"/>
      <c r="G13" s="439" t="e">
        <f t="shared" si="2"/>
        <v>#DIV/0!</v>
      </c>
      <c r="H13" s="440"/>
      <c r="I13" s="440"/>
      <c r="J13" s="441"/>
      <c r="K13" s="438"/>
      <c r="L13" s="438"/>
      <c r="M13" s="439" t="e">
        <f t="shared" si="0"/>
        <v>#DIV/0!</v>
      </c>
      <c r="N13" s="440"/>
      <c r="O13" s="440"/>
      <c r="P13" s="441"/>
      <c r="Q13" s="438"/>
      <c r="R13" s="438"/>
      <c r="S13" s="439" t="e">
        <f t="shared" si="1"/>
        <v>#DIV/0!</v>
      </c>
    </row>
    <row r="14" spans="1:19" x14ac:dyDescent="0.2">
      <c r="A14" s="431" t="s">
        <v>256</v>
      </c>
      <c r="B14" s="440"/>
      <c r="C14" s="440"/>
      <c r="D14" s="441"/>
      <c r="E14" s="438"/>
      <c r="F14" s="438"/>
      <c r="G14" s="439" t="e">
        <f t="shared" si="2"/>
        <v>#DIV/0!</v>
      </c>
      <c r="H14" s="440"/>
      <c r="I14" s="440"/>
      <c r="J14" s="441"/>
      <c r="K14" s="438"/>
      <c r="L14" s="438"/>
      <c r="M14" s="439" t="e">
        <f t="shared" si="0"/>
        <v>#DIV/0!</v>
      </c>
      <c r="N14" s="440"/>
      <c r="O14" s="440"/>
      <c r="P14" s="441"/>
      <c r="Q14" s="438"/>
      <c r="R14" s="438"/>
      <c r="S14" s="439" t="e">
        <f t="shared" si="1"/>
        <v>#DIV/0!</v>
      </c>
    </row>
    <row r="15" spans="1:19" x14ac:dyDescent="0.2">
      <c r="A15" s="431" t="s">
        <v>257</v>
      </c>
      <c r="B15" s="440"/>
      <c r="C15" s="440"/>
      <c r="D15" s="441"/>
      <c r="E15" s="438"/>
      <c r="F15" s="438"/>
      <c r="G15" s="439" t="e">
        <f t="shared" si="2"/>
        <v>#DIV/0!</v>
      </c>
      <c r="H15" s="440"/>
      <c r="I15" s="440"/>
      <c r="J15" s="441"/>
      <c r="K15" s="438"/>
      <c r="L15" s="438"/>
      <c r="M15" s="439" t="e">
        <f t="shared" si="0"/>
        <v>#DIV/0!</v>
      </c>
      <c r="N15" s="440"/>
      <c r="O15" s="440"/>
      <c r="P15" s="441"/>
      <c r="Q15" s="438"/>
      <c r="R15" s="438"/>
      <c r="S15" s="439" t="e">
        <f t="shared" si="1"/>
        <v>#DIV/0!</v>
      </c>
    </row>
    <row r="16" spans="1:19" x14ac:dyDescent="0.2">
      <c r="A16" s="431" t="s">
        <v>57</v>
      </c>
      <c r="B16" s="440"/>
      <c r="C16" s="443"/>
      <c r="D16" s="441"/>
      <c r="E16" s="438"/>
      <c r="F16" s="444"/>
      <c r="G16" s="439" t="e">
        <f t="shared" si="2"/>
        <v>#DIV/0!</v>
      </c>
      <c r="H16" s="440"/>
      <c r="I16" s="443"/>
      <c r="J16" s="441"/>
      <c r="K16" s="438"/>
      <c r="L16" s="444"/>
      <c r="M16" s="439" t="e">
        <f t="shared" si="0"/>
        <v>#DIV/0!</v>
      </c>
      <c r="N16" s="440"/>
      <c r="O16" s="443"/>
      <c r="P16" s="441"/>
      <c r="Q16" s="438"/>
      <c r="R16" s="438"/>
      <c r="S16" s="439" t="e">
        <f t="shared" si="1"/>
        <v>#DIV/0!</v>
      </c>
    </row>
    <row r="17" spans="1:19" x14ac:dyDescent="0.2">
      <c r="A17" s="445" t="s">
        <v>4</v>
      </c>
      <c r="B17" s="446">
        <f>SUM(B6:B16)</f>
        <v>0</v>
      </c>
      <c r="C17" s="446">
        <f>SUM(C6:C16)</f>
        <v>0</v>
      </c>
      <c r="D17" s="447" t="e">
        <f>B17/C17</f>
        <v>#DIV/0!</v>
      </c>
      <c r="E17" s="446">
        <f>SUM(E6:E16)</f>
        <v>0</v>
      </c>
      <c r="F17" s="446">
        <f>SUM(F6:F16)</f>
        <v>0</v>
      </c>
      <c r="G17" s="448" t="e">
        <f>E17/F17</f>
        <v>#DIV/0!</v>
      </c>
      <c r="H17" s="446">
        <f>SUM(H6:H16)</f>
        <v>0</v>
      </c>
      <c r="I17" s="446">
        <f>SUM(I6:I16)</f>
        <v>0</v>
      </c>
      <c r="J17" s="447" t="e">
        <f>H17/I17</f>
        <v>#DIV/0!</v>
      </c>
      <c r="K17" s="446">
        <f>SUM(K6:K16)</f>
        <v>0</v>
      </c>
      <c r="L17" s="446">
        <f>SUM(L6:L16)</f>
        <v>0</v>
      </c>
      <c r="M17" s="449" t="e">
        <f t="shared" ref="M17" si="4">K17/L17*100</f>
        <v>#DIV/0!</v>
      </c>
      <c r="N17" s="446">
        <f>SUM(N6:N16)</f>
        <v>0</v>
      </c>
      <c r="O17" s="446">
        <f>SUM(O6:O16)</f>
        <v>0</v>
      </c>
      <c r="P17" s="447" t="e">
        <f>N17/O17</f>
        <v>#DIV/0!</v>
      </c>
      <c r="Q17" s="446">
        <f>SUM(Q6:Q16)</f>
        <v>0</v>
      </c>
      <c r="R17" s="446">
        <f>SUM(R6:R16)</f>
        <v>0</v>
      </c>
      <c r="S17" s="450" t="e">
        <f t="shared" si="1"/>
        <v>#DIV/0!</v>
      </c>
    </row>
    <row r="18" spans="1:19" x14ac:dyDescent="0.2">
      <c r="A18" s="425" t="s">
        <v>176</v>
      </c>
    </row>
    <row r="19" spans="1:19" x14ac:dyDescent="0.2">
      <c r="A19" s="416" t="s">
        <v>495</v>
      </c>
      <c r="B19" s="451"/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S19" s="1"/>
    </row>
    <row r="20" spans="1:19" ht="18.75" x14ac:dyDescent="0.3">
      <c r="A20" s="672"/>
      <c r="B20" s="672"/>
    </row>
  </sheetData>
  <mergeCells count="10">
    <mergeCell ref="Q4:S4"/>
    <mergeCell ref="A20:B20"/>
    <mergeCell ref="N4:P4"/>
    <mergeCell ref="H3:J3"/>
    <mergeCell ref="K3:M3"/>
    <mergeCell ref="A4:A5"/>
    <mergeCell ref="B4:D4"/>
    <mergeCell ref="E4:G4"/>
    <mergeCell ref="H4:J4"/>
    <mergeCell ref="K4:M4"/>
  </mergeCells>
  <pageMargins left="0.25" right="0.25" top="0.75" bottom="0.75" header="0.3" footer="0.3"/>
  <pageSetup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31"/>
  <sheetViews>
    <sheetView zoomScaleNormal="100" workbookViewId="0"/>
  </sheetViews>
  <sheetFormatPr baseColWidth="10" defaultRowHeight="12.75" x14ac:dyDescent="0.2"/>
  <cols>
    <col min="1" max="1" width="33.7109375" style="425" customWidth="1"/>
    <col min="2" max="10" width="10.85546875" style="425" hidden="1" customWidth="1"/>
    <col min="11" max="13" width="9.42578125" style="425" hidden="1" customWidth="1"/>
    <col min="14" max="14" width="14.28515625" style="425" hidden="1" customWidth="1"/>
    <col min="15" max="15" width="12.5703125" style="425" hidden="1" customWidth="1"/>
    <col min="16" max="39" width="10.7109375" style="425" customWidth="1"/>
    <col min="40" max="42" width="11.42578125" style="425"/>
    <col min="43" max="43" width="13" style="425" customWidth="1"/>
    <col min="44" max="45" width="12.7109375" style="425" bestFit="1" customWidth="1"/>
    <col min="46" max="16384" width="11.42578125" style="425"/>
  </cols>
  <sheetData>
    <row r="1" spans="1:39" x14ac:dyDescent="0.2">
      <c r="A1" s="425" t="s">
        <v>445</v>
      </c>
    </row>
    <row r="2" spans="1:39" x14ac:dyDescent="0.2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681" t="s">
        <v>234</v>
      </c>
      <c r="Q2" s="681"/>
      <c r="R2" s="681"/>
      <c r="S2" s="681"/>
      <c r="T2" s="681"/>
      <c r="U2" s="681"/>
      <c r="V2" s="681"/>
      <c r="W2" s="681"/>
      <c r="X2" s="456"/>
      <c r="Y2" s="456"/>
      <c r="Z2" s="456"/>
      <c r="AA2" s="456"/>
      <c r="AB2" s="673"/>
      <c r="AC2" s="673"/>
      <c r="AD2" s="673"/>
      <c r="AE2" s="673"/>
      <c r="AF2" s="454"/>
      <c r="AG2" s="454"/>
      <c r="AH2" s="454"/>
      <c r="AI2" s="454"/>
      <c r="AJ2" s="673"/>
      <c r="AK2" s="673"/>
      <c r="AL2" s="673"/>
      <c r="AM2" s="673"/>
    </row>
    <row r="3" spans="1:39" ht="51" x14ac:dyDescent="0.2">
      <c r="A3" s="457" t="s">
        <v>235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682" t="s">
        <v>236</v>
      </c>
      <c r="Q3" s="682"/>
      <c r="R3" s="682"/>
      <c r="S3" s="682"/>
      <c r="T3" s="682" t="s">
        <v>236</v>
      </c>
      <c r="U3" s="682"/>
      <c r="V3" s="682"/>
      <c r="W3" s="682"/>
      <c r="X3" s="682" t="s">
        <v>237</v>
      </c>
      <c r="Y3" s="682"/>
      <c r="Z3" s="682"/>
      <c r="AA3" s="682"/>
      <c r="AB3" s="682" t="s">
        <v>237</v>
      </c>
      <c r="AC3" s="682"/>
      <c r="AD3" s="682"/>
      <c r="AE3" s="682"/>
      <c r="AF3" s="682" t="s">
        <v>373</v>
      </c>
      <c r="AG3" s="682"/>
      <c r="AH3" s="682"/>
      <c r="AI3" s="682"/>
      <c r="AJ3" s="682" t="s">
        <v>238</v>
      </c>
      <c r="AK3" s="682"/>
      <c r="AL3" s="682"/>
      <c r="AM3" s="682"/>
    </row>
    <row r="4" spans="1:39" s="428" customFormat="1" ht="29.25" customHeight="1" x14ac:dyDescent="0.2">
      <c r="A4" s="674" t="s">
        <v>1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686" t="s">
        <v>497</v>
      </c>
      <c r="Q4" s="686"/>
      <c r="R4" s="686"/>
      <c r="S4" s="686"/>
      <c r="T4" s="686" t="s">
        <v>498</v>
      </c>
      <c r="U4" s="686"/>
      <c r="V4" s="686"/>
      <c r="W4" s="686"/>
      <c r="X4" s="687" t="s">
        <v>499</v>
      </c>
      <c r="Y4" s="687"/>
      <c r="Z4" s="687"/>
      <c r="AA4" s="687"/>
      <c r="AB4" s="687" t="s">
        <v>500</v>
      </c>
      <c r="AC4" s="687"/>
      <c r="AD4" s="687"/>
      <c r="AE4" s="687"/>
      <c r="AF4" s="683" t="s">
        <v>501</v>
      </c>
      <c r="AG4" s="683"/>
      <c r="AH4" s="683"/>
      <c r="AI4" s="683"/>
      <c r="AJ4" s="683" t="s">
        <v>502</v>
      </c>
      <c r="AK4" s="683"/>
      <c r="AL4" s="683"/>
      <c r="AM4" s="683"/>
    </row>
    <row r="5" spans="1:39" s="430" customFormat="1" ht="114.75" x14ac:dyDescent="0.2">
      <c r="A5" s="674"/>
      <c r="B5" s="458" t="s">
        <v>239</v>
      </c>
      <c r="C5" s="458" t="s">
        <v>240</v>
      </c>
      <c r="D5" s="458" t="s">
        <v>241</v>
      </c>
      <c r="E5" s="458" t="s">
        <v>242</v>
      </c>
      <c r="F5" s="458" t="s">
        <v>243</v>
      </c>
      <c r="G5" s="458" t="s">
        <v>244</v>
      </c>
      <c r="H5" s="458" t="s">
        <v>245</v>
      </c>
      <c r="I5" s="458" t="s">
        <v>246</v>
      </c>
      <c r="J5" s="458" t="s">
        <v>247</v>
      </c>
      <c r="K5" s="458" t="s">
        <v>248</v>
      </c>
      <c r="L5" s="458" t="s">
        <v>249</v>
      </c>
      <c r="M5" s="458" t="s">
        <v>250</v>
      </c>
      <c r="N5" s="458" t="s">
        <v>251</v>
      </c>
      <c r="O5" s="458" t="s">
        <v>252</v>
      </c>
      <c r="P5" s="459" t="s">
        <v>409</v>
      </c>
      <c r="Q5" s="459" t="s">
        <v>410</v>
      </c>
      <c r="R5" s="459" t="s">
        <v>412</v>
      </c>
      <c r="S5" s="459" t="s">
        <v>411</v>
      </c>
      <c r="T5" s="459" t="s">
        <v>409</v>
      </c>
      <c r="U5" s="459" t="s">
        <v>410</v>
      </c>
      <c r="V5" s="459" t="s">
        <v>412</v>
      </c>
      <c r="W5" s="459" t="s">
        <v>411</v>
      </c>
      <c r="X5" s="566" t="s">
        <v>413</v>
      </c>
      <c r="Y5" s="566" t="s">
        <v>414</v>
      </c>
      <c r="Z5" s="566" t="s">
        <v>412</v>
      </c>
      <c r="AA5" s="566" t="s">
        <v>415</v>
      </c>
      <c r="AB5" s="566" t="s">
        <v>413</v>
      </c>
      <c r="AC5" s="566" t="s">
        <v>414</v>
      </c>
      <c r="AD5" s="566" t="s">
        <v>412</v>
      </c>
      <c r="AE5" s="566" t="s">
        <v>415</v>
      </c>
      <c r="AF5" s="460" t="s">
        <v>416</v>
      </c>
      <c r="AG5" s="460" t="s">
        <v>417</v>
      </c>
      <c r="AH5" s="460" t="s">
        <v>412</v>
      </c>
      <c r="AI5" s="460" t="s">
        <v>418</v>
      </c>
      <c r="AJ5" s="460" t="s">
        <v>416</v>
      </c>
      <c r="AK5" s="460" t="s">
        <v>417</v>
      </c>
      <c r="AL5" s="460" t="s">
        <v>412</v>
      </c>
      <c r="AM5" s="460" t="s">
        <v>418</v>
      </c>
    </row>
    <row r="6" spans="1:39" x14ac:dyDescent="0.2">
      <c r="A6" s="431" t="s">
        <v>253</v>
      </c>
      <c r="B6" s="432">
        <v>32</v>
      </c>
      <c r="C6" s="432">
        <v>33</v>
      </c>
      <c r="D6" s="432">
        <v>33</v>
      </c>
      <c r="E6" s="432">
        <v>38</v>
      </c>
      <c r="F6" s="432">
        <v>38</v>
      </c>
      <c r="G6" s="432">
        <v>36</v>
      </c>
      <c r="H6" s="432">
        <v>36</v>
      </c>
      <c r="I6" s="432">
        <v>39</v>
      </c>
      <c r="J6" s="432">
        <v>36</v>
      </c>
      <c r="K6" s="432">
        <v>36</v>
      </c>
      <c r="L6" s="432">
        <v>36</v>
      </c>
      <c r="M6" s="432">
        <v>36</v>
      </c>
      <c r="N6" s="433">
        <f t="shared" ref="N6:N16" si="0">SUM(B6:M6)</f>
        <v>429</v>
      </c>
      <c r="O6" s="434">
        <v>429</v>
      </c>
      <c r="P6" s="461"/>
      <c r="Q6" s="462"/>
      <c r="R6" s="462"/>
      <c r="S6" s="463"/>
      <c r="T6" s="438">
        <v>98</v>
      </c>
      <c r="U6" s="464"/>
      <c r="V6" s="464"/>
      <c r="W6" s="465" t="e">
        <f t="shared" ref="W6:W16" si="1">U6/V6</f>
        <v>#DIV/0!</v>
      </c>
      <c r="X6" s="461"/>
      <c r="Y6" s="462"/>
      <c r="Z6" s="462"/>
      <c r="AA6" s="463"/>
      <c r="AB6" s="438">
        <v>210</v>
      </c>
      <c r="AC6" s="464"/>
      <c r="AD6" s="464"/>
      <c r="AE6" s="465" t="e">
        <f t="shared" ref="AE6:AE17" si="2">AC6/AD6</f>
        <v>#DIV/0!</v>
      </c>
      <c r="AF6" s="461"/>
      <c r="AG6" s="462"/>
      <c r="AH6" s="462"/>
      <c r="AI6" s="463"/>
      <c r="AJ6" s="438">
        <v>321</v>
      </c>
      <c r="AK6" s="464"/>
      <c r="AL6" s="464"/>
      <c r="AM6" s="465" t="e">
        <f t="shared" ref="AM6:AM17" si="3">AK6/AL6</f>
        <v>#DIV/0!</v>
      </c>
    </row>
    <row r="7" spans="1:39" x14ac:dyDescent="0.2">
      <c r="A7" s="442" t="s">
        <v>56</v>
      </c>
      <c r="B7" s="432">
        <v>32</v>
      </c>
      <c r="C7" s="432">
        <v>34</v>
      </c>
      <c r="D7" s="432">
        <v>34</v>
      </c>
      <c r="E7" s="432">
        <v>34</v>
      </c>
      <c r="F7" s="432">
        <v>34</v>
      </c>
      <c r="G7" s="432">
        <v>34</v>
      </c>
      <c r="H7" s="432">
        <v>34</v>
      </c>
      <c r="I7" s="432">
        <v>34</v>
      </c>
      <c r="J7" s="432">
        <v>36</v>
      </c>
      <c r="K7" s="432">
        <v>35</v>
      </c>
      <c r="L7" s="432">
        <v>35</v>
      </c>
      <c r="M7" s="432">
        <v>35</v>
      </c>
      <c r="N7" s="433">
        <f t="shared" si="0"/>
        <v>411</v>
      </c>
      <c r="O7" s="434">
        <v>411</v>
      </c>
      <c r="P7" s="466"/>
      <c r="Q7" s="467"/>
      <c r="R7" s="467"/>
      <c r="S7" s="468"/>
      <c r="T7" s="438">
        <v>100</v>
      </c>
      <c r="U7" s="464"/>
      <c r="V7" s="464"/>
      <c r="W7" s="465" t="e">
        <f t="shared" si="1"/>
        <v>#DIV/0!</v>
      </c>
      <c r="X7" s="466"/>
      <c r="Y7" s="467"/>
      <c r="Z7" s="467"/>
      <c r="AA7" s="468"/>
      <c r="AB7" s="438">
        <v>202</v>
      </c>
      <c r="AC7" s="464"/>
      <c r="AD7" s="464"/>
      <c r="AE7" s="465" t="e">
        <f t="shared" si="2"/>
        <v>#DIV/0!</v>
      </c>
      <c r="AF7" s="466"/>
      <c r="AG7" s="467"/>
      <c r="AH7" s="467"/>
      <c r="AI7" s="468"/>
      <c r="AJ7" s="438">
        <v>306</v>
      </c>
      <c r="AK7" s="464"/>
      <c r="AL7" s="464"/>
      <c r="AM7" s="465" t="e">
        <f t="shared" si="3"/>
        <v>#DIV/0!</v>
      </c>
    </row>
    <row r="8" spans="1:39" x14ac:dyDescent="0.2">
      <c r="A8" s="431" t="s">
        <v>57</v>
      </c>
      <c r="B8" s="432">
        <v>32</v>
      </c>
      <c r="C8" s="432">
        <v>36</v>
      </c>
      <c r="D8" s="432">
        <v>41</v>
      </c>
      <c r="E8" s="432">
        <v>43</v>
      </c>
      <c r="F8" s="432">
        <v>49</v>
      </c>
      <c r="G8" s="432">
        <v>46</v>
      </c>
      <c r="H8" s="432">
        <v>45</v>
      </c>
      <c r="I8" s="432">
        <v>42</v>
      </c>
      <c r="J8" s="432">
        <v>36</v>
      </c>
      <c r="K8" s="432">
        <v>36</v>
      </c>
      <c r="L8" s="432">
        <v>36</v>
      </c>
      <c r="M8" s="432">
        <v>28</v>
      </c>
      <c r="N8" s="433">
        <f t="shared" si="0"/>
        <v>470</v>
      </c>
      <c r="O8" s="434">
        <v>459</v>
      </c>
      <c r="P8" s="466"/>
      <c r="Q8" s="467"/>
      <c r="R8" s="469"/>
      <c r="S8" s="468"/>
      <c r="T8" s="438">
        <v>109</v>
      </c>
      <c r="U8" s="464"/>
      <c r="V8" s="470"/>
      <c r="W8" s="465" t="e">
        <f t="shared" si="1"/>
        <v>#DIV/0!</v>
      </c>
      <c r="X8" s="466"/>
      <c r="Y8" s="467"/>
      <c r="Z8" s="467"/>
      <c r="AA8" s="468"/>
      <c r="AB8" s="438">
        <v>247</v>
      </c>
      <c r="AC8" s="464"/>
      <c r="AD8" s="464"/>
      <c r="AE8" s="465" t="e">
        <f t="shared" si="2"/>
        <v>#DIV/0!</v>
      </c>
      <c r="AF8" s="466"/>
      <c r="AG8" s="467"/>
      <c r="AH8" s="467"/>
      <c r="AI8" s="468"/>
      <c r="AJ8" s="438">
        <v>370</v>
      </c>
      <c r="AK8" s="464"/>
      <c r="AL8" s="464"/>
      <c r="AM8" s="465" t="e">
        <f t="shared" si="3"/>
        <v>#DIV/0!</v>
      </c>
    </row>
    <row r="9" spans="1:39" x14ac:dyDescent="0.2">
      <c r="A9" s="431" t="s">
        <v>254</v>
      </c>
      <c r="B9" s="432">
        <v>32</v>
      </c>
      <c r="C9" s="432">
        <v>40</v>
      </c>
      <c r="D9" s="432">
        <v>38</v>
      </c>
      <c r="E9" s="432">
        <v>38</v>
      </c>
      <c r="F9" s="432">
        <v>38</v>
      </c>
      <c r="G9" s="432">
        <v>46</v>
      </c>
      <c r="H9" s="432">
        <v>46</v>
      </c>
      <c r="I9" s="432">
        <v>44</v>
      </c>
      <c r="J9" s="432">
        <v>40</v>
      </c>
      <c r="K9" s="432">
        <v>36</v>
      </c>
      <c r="L9" s="432">
        <v>42</v>
      </c>
      <c r="M9" s="432">
        <v>42</v>
      </c>
      <c r="N9" s="433">
        <f t="shared" si="0"/>
        <v>482</v>
      </c>
      <c r="O9" s="434">
        <v>482</v>
      </c>
      <c r="P9" s="466"/>
      <c r="Q9" s="467"/>
      <c r="R9" s="467"/>
      <c r="S9" s="468"/>
      <c r="T9" s="438">
        <v>110</v>
      </c>
      <c r="U9" s="464"/>
      <c r="V9" s="464"/>
      <c r="W9" s="465" t="e">
        <f t="shared" si="1"/>
        <v>#DIV/0!</v>
      </c>
      <c r="X9" s="466"/>
      <c r="Y9" s="467"/>
      <c r="Z9" s="467"/>
      <c r="AA9" s="468"/>
      <c r="AB9" s="438">
        <v>232</v>
      </c>
      <c r="AC9" s="464"/>
      <c r="AD9" s="464"/>
      <c r="AE9" s="465" t="e">
        <f t="shared" si="2"/>
        <v>#DIV/0!</v>
      </c>
      <c r="AF9" s="466"/>
      <c r="AG9" s="467"/>
      <c r="AH9" s="467"/>
      <c r="AI9" s="468"/>
      <c r="AJ9" s="438">
        <v>362</v>
      </c>
      <c r="AK9" s="464"/>
      <c r="AL9" s="464"/>
      <c r="AM9" s="465" t="e">
        <f t="shared" si="3"/>
        <v>#DIV/0!</v>
      </c>
    </row>
    <row r="10" spans="1:39" x14ac:dyDescent="0.2">
      <c r="A10" s="431" t="s">
        <v>255</v>
      </c>
      <c r="B10" s="432">
        <v>32</v>
      </c>
      <c r="C10" s="432">
        <v>39</v>
      </c>
      <c r="D10" s="432">
        <v>45</v>
      </c>
      <c r="E10" s="432">
        <v>42</v>
      </c>
      <c r="F10" s="432">
        <v>42</v>
      </c>
      <c r="G10" s="432">
        <v>41</v>
      </c>
      <c r="H10" s="432">
        <v>43</v>
      </c>
      <c r="I10" s="432">
        <v>47</v>
      </c>
      <c r="J10" s="432">
        <v>43</v>
      </c>
      <c r="K10" s="432">
        <v>43</v>
      </c>
      <c r="L10" s="432">
        <v>43</v>
      </c>
      <c r="M10" s="432">
        <v>47</v>
      </c>
      <c r="N10" s="433">
        <f t="shared" si="0"/>
        <v>507</v>
      </c>
      <c r="O10" s="434">
        <v>500</v>
      </c>
      <c r="P10" s="466"/>
      <c r="Q10" s="467"/>
      <c r="R10" s="467"/>
      <c r="S10" s="468"/>
      <c r="T10" s="438">
        <v>116</v>
      </c>
      <c r="U10" s="464"/>
      <c r="V10" s="464"/>
      <c r="W10" s="465" t="e">
        <f t="shared" si="1"/>
        <v>#DIV/0!</v>
      </c>
      <c r="X10" s="466"/>
      <c r="Y10" s="467"/>
      <c r="Z10" s="467"/>
      <c r="AA10" s="468"/>
      <c r="AB10" s="438">
        <v>241</v>
      </c>
      <c r="AC10" s="464"/>
      <c r="AD10" s="464"/>
      <c r="AE10" s="465" t="e">
        <f t="shared" si="2"/>
        <v>#DIV/0!</v>
      </c>
      <c r="AF10" s="466"/>
      <c r="AG10" s="467"/>
      <c r="AH10" s="467"/>
      <c r="AI10" s="468"/>
      <c r="AJ10" s="438">
        <v>374</v>
      </c>
      <c r="AK10" s="464"/>
      <c r="AL10" s="464"/>
      <c r="AM10" s="465" t="e">
        <f t="shared" si="3"/>
        <v>#DIV/0!</v>
      </c>
    </row>
    <row r="11" spans="1:39" x14ac:dyDescent="0.2">
      <c r="A11" s="431" t="s">
        <v>256</v>
      </c>
      <c r="B11" s="432">
        <v>32</v>
      </c>
      <c r="C11" s="432">
        <v>47</v>
      </c>
      <c r="D11" s="432">
        <v>47</v>
      </c>
      <c r="E11" s="432">
        <v>47</v>
      </c>
      <c r="F11" s="432">
        <v>47</v>
      </c>
      <c r="G11" s="432">
        <v>47</v>
      </c>
      <c r="H11" s="432">
        <v>48</v>
      </c>
      <c r="I11" s="432">
        <v>44</v>
      </c>
      <c r="J11" s="432">
        <v>44</v>
      </c>
      <c r="K11" s="432">
        <v>42</v>
      </c>
      <c r="L11" s="432">
        <v>42</v>
      </c>
      <c r="M11" s="432">
        <v>42</v>
      </c>
      <c r="N11" s="433">
        <f t="shared" si="0"/>
        <v>529</v>
      </c>
      <c r="O11" s="434">
        <v>461</v>
      </c>
      <c r="P11" s="466"/>
      <c r="Q11" s="467"/>
      <c r="R11" s="467"/>
      <c r="S11" s="468"/>
      <c r="T11" s="438">
        <v>126</v>
      </c>
      <c r="U11" s="464"/>
      <c r="V11" s="464"/>
      <c r="W11" s="465" t="e">
        <f t="shared" si="1"/>
        <v>#DIV/0!</v>
      </c>
      <c r="X11" s="466"/>
      <c r="Y11" s="467"/>
      <c r="Z11" s="467"/>
      <c r="AA11" s="468"/>
      <c r="AB11" s="438">
        <v>267</v>
      </c>
      <c r="AC11" s="464"/>
      <c r="AD11" s="464"/>
      <c r="AE11" s="465" t="e">
        <f t="shared" si="2"/>
        <v>#DIV/0!</v>
      </c>
      <c r="AF11" s="466"/>
      <c r="AG11" s="467"/>
      <c r="AH11" s="467"/>
      <c r="AI11" s="468"/>
      <c r="AJ11" s="438">
        <v>403</v>
      </c>
      <c r="AK11" s="464"/>
      <c r="AL11" s="464"/>
      <c r="AM11" s="465" t="e">
        <f t="shared" si="3"/>
        <v>#DIV/0!</v>
      </c>
    </row>
    <row r="12" spans="1:39" x14ac:dyDescent="0.2">
      <c r="A12" s="431" t="s">
        <v>257</v>
      </c>
      <c r="B12" s="432">
        <v>32</v>
      </c>
      <c r="C12" s="432">
        <v>38</v>
      </c>
      <c r="D12" s="432">
        <v>38</v>
      </c>
      <c r="E12" s="432">
        <v>38</v>
      </c>
      <c r="F12" s="432">
        <v>38</v>
      </c>
      <c r="G12" s="432">
        <v>38</v>
      </c>
      <c r="H12" s="432">
        <v>38</v>
      </c>
      <c r="I12" s="432">
        <v>38</v>
      </c>
      <c r="J12" s="432">
        <v>38</v>
      </c>
      <c r="K12" s="432">
        <v>40</v>
      </c>
      <c r="L12" s="432">
        <v>36</v>
      </c>
      <c r="M12" s="432">
        <v>36</v>
      </c>
      <c r="N12" s="433">
        <f t="shared" si="0"/>
        <v>448</v>
      </c>
      <c r="O12" s="434">
        <v>433</v>
      </c>
      <c r="P12" s="471"/>
      <c r="Q12" s="472"/>
      <c r="R12" s="472"/>
      <c r="S12" s="473"/>
      <c r="T12" s="438">
        <v>108</v>
      </c>
      <c r="U12" s="464"/>
      <c r="V12" s="464"/>
      <c r="W12" s="465" t="e">
        <f t="shared" si="1"/>
        <v>#DIV/0!</v>
      </c>
      <c r="X12" s="471"/>
      <c r="Y12" s="472"/>
      <c r="Z12" s="472"/>
      <c r="AA12" s="473"/>
      <c r="AB12" s="438">
        <v>222</v>
      </c>
      <c r="AC12" s="464"/>
      <c r="AD12" s="464"/>
      <c r="AE12" s="465" t="e">
        <f t="shared" si="2"/>
        <v>#DIV/0!</v>
      </c>
      <c r="AF12" s="471"/>
      <c r="AG12" s="472"/>
      <c r="AH12" s="472"/>
      <c r="AI12" s="473"/>
      <c r="AJ12" s="438">
        <v>336</v>
      </c>
      <c r="AK12" s="464"/>
      <c r="AL12" s="464"/>
      <c r="AM12" s="465" t="e">
        <f t="shared" si="3"/>
        <v>#DIV/0!</v>
      </c>
    </row>
    <row r="13" spans="1:39" x14ac:dyDescent="0.2">
      <c r="A13" s="431" t="s">
        <v>258</v>
      </c>
      <c r="B13" s="432">
        <v>32</v>
      </c>
      <c r="C13" s="432">
        <v>41</v>
      </c>
      <c r="D13" s="432">
        <v>40</v>
      </c>
      <c r="E13" s="432">
        <v>38</v>
      </c>
      <c r="F13" s="432">
        <v>38</v>
      </c>
      <c r="G13" s="432">
        <v>38</v>
      </c>
      <c r="H13" s="432">
        <v>38</v>
      </c>
      <c r="I13" s="432">
        <v>40</v>
      </c>
      <c r="J13" s="432">
        <v>36</v>
      </c>
      <c r="K13" s="432">
        <v>32</v>
      </c>
      <c r="L13" s="432">
        <v>38</v>
      </c>
      <c r="M13" s="432">
        <v>30</v>
      </c>
      <c r="N13" s="433">
        <f t="shared" si="0"/>
        <v>441</v>
      </c>
      <c r="O13" s="434">
        <v>441</v>
      </c>
      <c r="P13" s="438">
        <v>113</v>
      </c>
      <c r="Q13" s="464"/>
      <c r="R13" s="464"/>
      <c r="S13" s="465" t="e">
        <f t="shared" ref="S13:S16" si="4">Q13/R13</f>
        <v>#DIV/0!</v>
      </c>
      <c r="T13" s="438">
        <v>113</v>
      </c>
      <c r="U13" s="464"/>
      <c r="V13" s="464"/>
      <c r="W13" s="465" t="e">
        <f t="shared" si="1"/>
        <v>#DIV/0!</v>
      </c>
      <c r="X13" s="438">
        <f t="shared" ref="X13:X16" si="5">SUM(B13:G13)</f>
        <v>227</v>
      </c>
      <c r="Y13" s="464"/>
      <c r="Z13" s="464"/>
      <c r="AA13" s="465" t="e">
        <f t="shared" ref="AA13:AA17" si="6">Y13/Z13</f>
        <v>#DIV/0!</v>
      </c>
      <c r="AB13" s="438">
        <v>227</v>
      </c>
      <c r="AC13" s="464"/>
      <c r="AD13" s="464"/>
      <c r="AE13" s="465" t="e">
        <f t="shared" si="2"/>
        <v>#DIV/0!</v>
      </c>
      <c r="AF13" s="438">
        <v>330</v>
      </c>
      <c r="AG13" s="464"/>
      <c r="AH13" s="464"/>
      <c r="AI13" s="465" t="e">
        <f t="shared" ref="AI13" si="7">AG13/AH13</f>
        <v>#DIV/0!</v>
      </c>
      <c r="AJ13" s="438">
        <v>341</v>
      </c>
      <c r="AK13" s="464"/>
      <c r="AL13" s="464"/>
      <c r="AM13" s="465" t="e">
        <f t="shared" si="3"/>
        <v>#DIV/0!</v>
      </c>
    </row>
    <row r="14" spans="1:39" x14ac:dyDescent="0.2">
      <c r="A14" s="431" t="s">
        <v>63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3"/>
      <c r="O14" s="434"/>
      <c r="P14" s="474"/>
      <c r="Q14" s="475"/>
      <c r="R14" s="475"/>
      <c r="S14" s="476"/>
      <c r="T14" s="438">
        <v>133</v>
      </c>
      <c r="U14" s="464"/>
      <c r="V14" s="464"/>
      <c r="W14" s="465" t="e">
        <f t="shared" si="1"/>
        <v>#DIV/0!</v>
      </c>
      <c r="X14" s="474"/>
      <c r="Y14" s="475"/>
      <c r="Z14" s="475"/>
      <c r="AA14" s="476"/>
      <c r="AB14" s="537">
        <v>250</v>
      </c>
      <c r="AC14" s="464"/>
      <c r="AD14" s="464"/>
      <c r="AE14" s="465" t="e">
        <f t="shared" si="2"/>
        <v>#DIV/0!</v>
      </c>
      <c r="AF14" s="474"/>
      <c r="AG14" s="475"/>
      <c r="AH14" s="475"/>
      <c r="AI14" s="476"/>
      <c r="AJ14" s="438">
        <v>375</v>
      </c>
      <c r="AK14" s="464"/>
      <c r="AL14" s="464"/>
      <c r="AM14" s="465" t="e">
        <f t="shared" ref="AM14" si="8">AK14/AL14</f>
        <v>#DIV/0!</v>
      </c>
    </row>
    <row r="15" spans="1:39" x14ac:dyDescent="0.2">
      <c r="A15" s="431" t="s">
        <v>64</v>
      </c>
      <c r="B15" s="432">
        <v>30</v>
      </c>
      <c r="C15" s="432">
        <v>41</v>
      </c>
      <c r="D15" s="432">
        <v>40</v>
      </c>
      <c r="E15" s="432">
        <v>40</v>
      </c>
      <c r="F15" s="432">
        <v>44</v>
      </c>
      <c r="G15" s="432">
        <v>44</v>
      </c>
      <c r="H15" s="432">
        <v>42</v>
      </c>
      <c r="I15" s="432">
        <v>40</v>
      </c>
      <c r="J15" s="432">
        <v>36</v>
      </c>
      <c r="K15" s="432">
        <v>36</v>
      </c>
      <c r="L15" s="432">
        <v>36</v>
      </c>
      <c r="M15" s="432">
        <v>36</v>
      </c>
      <c r="N15" s="433">
        <f t="shared" si="0"/>
        <v>465</v>
      </c>
      <c r="O15" s="434">
        <v>456</v>
      </c>
      <c r="P15" s="438">
        <v>111</v>
      </c>
      <c r="Q15" s="464"/>
      <c r="R15" s="464"/>
      <c r="S15" s="465" t="e">
        <f t="shared" si="4"/>
        <v>#DIV/0!</v>
      </c>
      <c r="T15" s="438">
        <v>111</v>
      </c>
      <c r="U15" s="464"/>
      <c r="V15" s="464"/>
      <c r="W15" s="465" t="e">
        <f t="shared" si="1"/>
        <v>#DIV/0!</v>
      </c>
      <c r="X15" s="438">
        <f t="shared" si="5"/>
        <v>239</v>
      </c>
      <c r="Y15" s="464"/>
      <c r="Z15" s="464"/>
      <c r="AA15" s="465" t="e">
        <f t="shared" si="6"/>
        <v>#DIV/0!</v>
      </c>
      <c r="AB15" s="438">
        <v>239</v>
      </c>
      <c r="AC15" s="464"/>
      <c r="AD15" s="464"/>
      <c r="AE15" s="465" t="e">
        <f t="shared" si="2"/>
        <v>#DIV/0!</v>
      </c>
      <c r="AF15" s="438">
        <v>342</v>
      </c>
      <c r="AG15" s="464"/>
      <c r="AH15" s="464"/>
      <c r="AI15" s="465" t="e">
        <f t="shared" ref="AI15:AI17" si="9">AG15/AH15</f>
        <v>#DIV/0!</v>
      </c>
      <c r="AJ15" s="438">
        <v>357</v>
      </c>
      <c r="AK15" s="464"/>
      <c r="AL15" s="464"/>
      <c r="AM15" s="465" t="e">
        <f t="shared" si="3"/>
        <v>#DIV/0!</v>
      </c>
    </row>
    <row r="16" spans="1:39" x14ac:dyDescent="0.2">
      <c r="A16" s="431" t="s">
        <v>65</v>
      </c>
      <c r="B16" s="432">
        <v>32</v>
      </c>
      <c r="C16" s="432">
        <v>33</v>
      </c>
      <c r="D16" s="432">
        <v>40</v>
      </c>
      <c r="E16" s="432">
        <v>40</v>
      </c>
      <c r="F16" s="432">
        <v>40</v>
      </c>
      <c r="G16" s="432">
        <v>41</v>
      </c>
      <c r="H16" s="432">
        <v>38</v>
      </c>
      <c r="I16" s="432">
        <v>38</v>
      </c>
      <c r="J16" s="432">
        <v>36</v>
      </c>
      <c r="K16" s="432">
        <v>36</v>
      </c>
      <c r="L16" s="432">
        <v>36</v>
      </c>
      <c r="M16" s="432">
        <v>30</v>
      </c>
      <c r="N16" s="433">
        <f t="shared" si="0"/>
        <v>440</v>
      </c>
      <c r="O16" s="434">
        <v>436</v>
      </c>
      <c r="P16" s="438">
        <v>105</v>
      </c>
      <c r="Q16" s="464"/>
      <c r="R16" s="464"/>
      <c r="S16" s="465" t="e">
        <f t="shared" si="4"/>
        <v>#DIV/0!</v>
      </c>
      <c r="T16" s="438">
        <v>105</v>
      </c>
      <c r="U16" s="464"/>
      <c r="V16" s="464"/>
      <c r="W16" s="465" t="e">
        <f t="shared" si="1"/>
        <v>#DIV/0!</v>
      </c>
      <c r="X16" s="438">
        <f t="shared" si="5"/>
        <v>226</v>
      </c>
      <c r="Y16" s="464"/>
      <c r="Z16" s="464"/>
      <c r="AA16" s="465" t="e">
        <f t="shared" si="6"/>
        <v>#DIV/0!</v>
      </c>
      <c r="AB16" s="438">
        <v>226</v>
      </c>
      <c r="AC16" s="464"/>
      <c r="AD16" s="464"/>
      <c r="AE16" s="465" t="e">
        <f t="shared" si="2"/>
        <v>#DIV/0!</v>
      </c>
      <c r="AF16" s="438">
        <v>327</v>
      </c>
      <c r="AG16" s="464"/>
      <c r="AH16" s="464"/>
      <c r="AI16" s="465" t="e">
        <f t="shared" si="9"/>
        <v>#DIV/0!</v>
      </c>
      <c r="AJ16" s="438">
        <v>338</v>
      </c>
      <c r="AK16" s="464"/>
      <c r="AL16" s="464"/>
      <c r="AM16" s="465" t="e">
        <f t="shared" si="3"/>
        <v>#DIV/0!</v>
      </c>
    </row>
    <row r="17" spans="1:39" x14ac:dyDescent="0.2">
      <c r="A17" s="477" t="s">
        <v>66</v>
      </c>
      <c r="P17" s="478"/>
      <c r="Q17" s="478">
        <f>SUM(Q6:Q16)</f>
        <v>0</v>
      </c>
      <c r="R17" s="479">
        <f>SUM(R6:R16)</f>
        <v>0</v>
      </c>
      <c r="S17" s="480" t="e">
        <f>Q17/R17</f>
        <v>#DIV/0!</v>
      </c>
      <c r="T17" s="478"/>
      <c r="U17" s="478">
        <f>SUM(U6:U16)</f>
        <v>0</v>
      </c>
      <c r="V17" s="479">
        <f>SUM(V6:V16)</f>
        <v>0</v>
      </c>
      <c r="W17" s="480" t="e">
        <f>U17/V17</f>
        <v>#DIV/0!</v>
      </c>
      <c r="X17" s="481"/>
      <c r="Y17" s="478">
        <f>SUM(Y6:Y16)</f>
        <v>0</v>
      </c>
      <c r="Z17" s="479">
        <f>SUM(Z6:Z16)</f>
        <v>0</v>
      </c>
      <c r="AA17" s="480" t="e">
        <f t="shared" si="6"/>
        <v>#DIV/0!</v>
      </c>
      <c r="AB17" s="481"/>
      <c r="AC17" s="478">
        <f>SUM(AC6:AC16)</f>
        <v>0</v>
      </c>
      <c r="AD17" s="479">
        <f>SUM(AD6:AD16)</f>
        <v>0</v>
      </c>
      <c r="AE17" s="480" t="e">
        <f t="shared" si="2"/>
        <v>#DIV/0!</v>
      </c>
      <c r="AF17" s="481"/>
      <c r="AG17" s="478">
        <f>SUM(AG6:AG16)</f>
        <v>0</v>
      </c>
      <c r="AH17" s="479">
        <f>SUM(AH6:AH16)</f>
        <v>0</v>
      </c>
      <c r="AI17" s="480" t="e">
        <f t="shared" si="9"/>
        <v>#DIV/0!</v>
      </c>
      <c r="AJ17" s="481"/>
      <c r="AK17" s="478">
        <f>SUM(AK6:AK16)</f>
        <v>0</v>
      </c>
      <c r="AL17" s="479">
        <f>SUM(AL6:AL16)</f>
        <v>0</v>
      </c>
      <c r="AM17" s="480" t="e">
        <f t="shared" si="3"/>
        <v>#DIV/0!</v>
      </c>
    </row>
    <row r="18" spans="1:39" x14ac:dyDescent="0.2">
      <c r="A18" s="425" t="s">
        <v>259</v>
      </c>
    </row>
    <row r="19" spans="1:39" ht="78.75" customHeight="1" x14ac:dyDescent="0.2">
      <c r="A19" s="298" t="s">
        <v>217</v>
      </c>
      <c r="P19" s="482" t="s">
        <v>260</v>
      </c>
      <c r="Q19" s="684" t="s">
        <v>503</v>
      </c>
      <c r="R19" s="685"/>
      <c r="S19" s="483"/>
      <c r="U19" s="684" t="s">
        <v>504</v>
      </c>
      <c r="V19" s="685"/>
      <c r="W19" s="483"/>
      <c r="Y19" s="684" t="s">
        <v>505</v>
      </c>
      <c r="Z19" s="685"/>
      <c r="AA19" s="483"/>
      <c r="AC19" s="684" t="s">
        <v>506</v>
      </c>
      <c r="AD19" s="685"/>
      <c r="AE19" s="483"/>
      <c r="AG19" s="684" t="s">
        <v>419</v>
      </c>
      <c r="AH19" s="685"/>
      <c r="AI19" s="483"/>
      <c r="AK19" s="684" t="s">
        <v>507</v>
      </c>
      <c r="AL19" s="685"/>
      <c r="AM19" s="483"/>
    </row>
    <row r="20" spans="1:39" x14ac:dyDescent="0.2">
      <c r="A20" s="425" t="s">
        <v>176</v>
      </c>
      <c r="R20" s="432" t="s">
        <v>100</v>
      </c>
      <c r="S20" s="484">
        <f>(S19/3)*100</f>
        <v>0</v>
      </c>
      <c r="V20" s="432" t="s">
        <v>100</v>
      </c>
      <c r="W20" s="484">
        <f>(W19/11)*100</f>
        <v>0</v>
      </c>
      <c r="Z20" s="432" t="s">
        <v>100</v>
      </c>
      <c r="AA20" s="484">
        <f>(AA19/3)*100</f>
        <v>0</v>
      </c>
      <c r="AD20" s="432" t="s">
        <v>100</v>
      </c>
      <c r="AE20" s="484">
        <f>(AE19/11)*100</f>
        <v>0</v>
      </c>
      <c r="AH20" s="432" t="s">
        <v>100</v>
      </c>
      <c r="AI20" s="484">
        <f>(AI19/3)*100</f>
        <v>0</v>
      </c>
      <c r="AL20" s="432" t="s">
        <v>100</v>
      </c>
      <c r="AM20" s="484">
        <f>(AM19/10)*100</f>
        <v>0</v>
      </c>
    </row>
    <row r="21" spans="1:39" x14ac:dyDescent="0.2">
      <c r="S21" s="485"/>
      <c r="T21" s="486"/>
      <c r="U21" s="481"/>
      <c r="V21" s="487"/>
      <c r="W21" s="486"/>
      <c r="X21" s="481"/>
      <c r="Y21" s="481"/>
      <c r="Z21" s="487"/>
      <c r="AA21" s="486"/>
      <c r="AB21" s="481"/>
      <c r="AC21" s="481"/>
      <c r="AD21" s="487"/>
      <c r="AE21" s="486"/>
      <c r="AF21" s="486"/>
      <c r="AG21" s="486"/>
      <c r="AH21" s="486"/>
      <c r="AI21" s="486"/>
      <c r="AJ21" s="481"/>
      <c r="AK21" s="481"/>
      <c r="AL21" s="487"/>
      <c r="AM21" s="486"/>
    </row>
    <row r="22" spans="1:39" x14ac:dyDescent="0.2">
      <c r="S22" s="485"/>
      <c r="T22" s="486"/>
      <c r="U22" s="481"/>
      <c r="V22" s="487"/>
      <c r="W22" s="486"/>
      <c r="X22" s="481"/>
      <c r="Y22" s="481"/>
      <c r="Z22" s="487"/>
      <c r="AA22" s="486"/>
      <c r="AB22" s="481"/>
      <c r="AC22" s="481"/>
      <c r="AD22" s="487"/>
      <c r="AE22" s="486"/>
      <c r="AF22" s="486"/>
      <c r="AG22" s="486"/>
      <c r="AH22" s="486"/>
      <c r="AI22" s="486"/>
      <c r="AJ22" s="481"/>
      <c r="AK22" s="481"/>
      <c r="AL22" s="487"/>
      <c r="AM22" s="486"/>
    </row>
    <row r="23" spans="1:39" s="493" customFormat="1" x14ac:dyDescent="0.2">
      <c r="A23" s="451" t="s">
        <v>261</v>
      </c>
      <c r="B23" s="451"/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88"/>
      <c r="T23" s="489"/>
      <c r="U23" s="451"/>
      <c r="V23" s="488"/>
      <c r="W23" s="489"/>
      <c r="X23" s="451"/>
      <c r="Y23" s="451"/>
      <c r="Z23" s="488"/>
      <c r="AA23" s="489"/>
      <c r="AB23" s="490"/>
      <c r="AC23" s="490"/>
      <c r="AD23" s="491"/>
      <c r="AE23" s="492"/>
      <c r="AF23" s="492"/>
      <c r="AG23" s="492"/>
      <c r="AH23" s="492"/>
      <c r="AI23" s="492"/>
      <c r="AJ23" s="490"/>
      <c r="AK23" s="490"/>
      <c r="AL23" s="491"/>
      <c r="AM23" s="492"/>
    </row>
    <row r="24" spans="1:39" s="493" customFormat="1" x14ac:dyDescent="0.2">
      <c r="A24" s="451" t="s">
        <v>262</v>
      </c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90"/>
      <c r="AC24" s="490"/>
      <c r="AD24" s="490"/>
      <c r="AE24" s="490"/>
      <c r="AF24" s="490"/>
      <c r="AG24" s="490"/>
      <c r="AH24" s="490"/>
      <c r="AI24" s="490"/>
      <c r="AJ24" s="490"/>
      <c r="AK24" s="490"/>
      <c r="AL24" s="490"/>
      <c r="AM24" s="1"/>
    </row>
    <row r="25" spans="1:39" s="493" customFormat="1" x14ac:dyDescent="0.2">
      <c r="A25" s="451" t="s">
        <v>263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</row>
    <row r="26" spans="1:39" s="493" customFormat="1" x14ac:dyDescent="0.2">
      <c r="A26" s="451" t="s">
        <v>264</v>
      </c>
      <c r="B26" s="451"/>
      <c r="C26" s="451"/>
      <c r="D26" s="451"/>
      <c r="E26" s="451"/>
      <c r="F26" s="451"/>
      <c r="G26" s="451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</row>
    <row r="27" spans="1:39" s="493" customFormat="1" x14ac:dyDescent="0.2">
      <c r="A27" s="451" t="s">
        <v>265</v>
      </c>
      <c r="B27" s="451"/>
      <c r="C27" s="451"/>
      <c r="D27" s="451"/>
      <c r="E27" s="451"/>
      <c r="F27" s="451"/>
      <c r="G27" s="451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</row>
    <row r="28" spans="1:39" s="493" customFormat="1" x14ac:dyDescent="0.2">
      <c r="A28" s="451"/>
      <c r="B28" s="451"/>
      <c r="C28" s="451"/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</row>
    <row r="29" spans="1:39" s="493" customFormat="1" x14ac:dyDescent="0.2">
      <c r="A29" s="451" t="s">
        <v>267</v>
      </c>
      <c r="B29" s="451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</row>
    <row r="30" spans="1:39" s="493" customFormat="1" x14ac:dyDescent="0.2">
      <c r="A30" s="451" t="s">
        <v>266</v>
      </c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</row>
    <row r="31" spans="1:39" s="493" customFormat="1" x14ac:dyDescent="0.2">
      <c r="A31" s="451" t="s">
        <v>268</v>
      </c>
      <c r="B31" s="451"/>
      <c r="C31" s="451"/>
      <c r="D31" s="451"/>
      <c r="E31" s="451"/>
      <c r="F31" s="451"/>
      <c r="G31" s="451"/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</row>
  </sheetData>
  <mergeCells count="22">
    <mergeCell ref="AF4:AI4"/>
    <mergeCell ref="AG19:AH19"/>
    <mergeCell ref="AJ4:AM4"/>
    <mergeCell ref="A4:A5"/>
    <mergeCell ref="P4:S4"/>
    <mergeCell ref="T4:W4"/>
    <mergeCell ref="X4:AA4"/>
    <mergeCell ref="AB4:AE4"/>
    <mergeCell ref="Q19:R19"/>
    <mergeCell ref="U19:V19"/>
    <mergeCell ref="Y19:Z19"/>
    <mergeCell ref="AC19:AD19"/>
    <mergeCell ref="AK19:AL19"/>
    <mergeCell ref="P2:W2"/>
    <mergeCell ref="AB2:AE2"/>
    <mergeCell ref="AJ2:AM2"/>
    <mergeCell ref="P3:S3"/>
    <mergeCell ref="T3:W3"/>
    <mergeCell ref="X3:AA3"/>
    <mergeCell ref="AB3:AE3"/>
    <mergeCell ref="AJ3:AM3"/>
    <mergeCell ref="AF3:AI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1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1.140625" style="340" customWidth="1"/>
    <col min="2" max="29" width="6.7109375" style="340" customWidth="1"/>
    <col min="30" max="16384" width="11.42578125" style="340"/>
  </cols>
  <sheetData>
    <row r="1" spans="1:29" x14ac:dyDescent="0.2">
      <c r="A1" s="66" t="s">
        <v>439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</row>
    <row r="2" spans="1:29" x14ac:dyDescent="0.2">
      <c r="A2" s="66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</row>
    <row r="3" spans="1:29" ht="25.5" x14ac:dyDescent="0.2">
      <c r="A3" s="334" t="s">
        <v>327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29" s="342" customFormat="1" ht="15" customHeight="1" x14ac:dyDescent="0.2">
      <c r="A4" s="690" t="s">
        <v>13</v>
      </c>
      <c r="B4" s="690" t="s">
        <v>328</v>
      </c>
      <c r="C4" s="690"/>
      <c r="D4" s="690"/>
      <c r="E4" s="691"/>
      <c r="F4" s="692" t="s">
        <v>511</v>
      </c>
      <c r="G4" s="693"/>
      <c r="H4" s="693"/>
      <c r="I4" s="693"/>
      <c r="J4" s="693"/>
      <c r="K4" s="693"/>
      <c r="L4" s="689" t="s">
        <v>512</v>
      </c>
      <c r="M4" s="689"/>
      <c r="N4" s="689"/>
      <c r="O4" s="689"/>
      <c r="P4" s="689"/>
      <c r="Q4" s="689"/>
      <c r="R4" s="694" t="s">
        <v>513</v>
      </c>
      <c r="S4" s="694"/>
      <c r="T4" s="694"/>
      <c r="U4" s="694"/>
      <c r="V4" s="694"/>
      <c r="W4" s="695"/>
      <c r="X4" s="688" t="s">
        <v>4</v>
      </c>
      <c r="Y4" s="689"/>
      <c r="Z4" s="689"/>
      <c r="AA4" s="689"/>
      <c r="AB4" s="689"/>
      <c r="AC4" s="689"/>
    </row>
    <row r="5" spans="1:29" s="342" customFormat="1" x14ac:dyDescent="0.2">
      <c r="A5" s="690"/>
      <c r="B5" s="343" t="s">
        <v>508</v>
      </c>
      <c r="C5" s="343" t="s">
        <v>509</v>
      </c>
      <c r="D5" s="567" t="s">
        <v>510</v>
      </c>
      <c r="E5" s="344" t="s">
        <v>4</v>
      </c>
      <c r="F5" s="345" t="s">
        <v>10</v>
      </c>
      <c r="G5" s="346" t="s">
        <v>9</v>
      </c>
      <c r="H5" s="346" t="s">
        <v>8</v>
      </c>
      <c r="I5" s="346" t="s">
        <v>7</v>
      </c>
      <c r="J5" s="346" t="s">
        <v>329</v>
      </c>
      <c r="K5" s="346" t="s">
        <v>330</v>
      </c>
      <c r="L5" s="346" t="s">
        <v>10</v>
      </c>
      <c r="M5" s="346" t="s">
        <v>9</v>
      </c>
      <c r="N5" s="346" t="s">
        <v>8</v>
      </c>
      <c r="O5" s="346" t="s">
        <v>7</v>
      </c>
      <c r="P5" s="346" t="s">
        <v>329</v>
      </c>
      <c r="Q5" s="346" t="s">
        <v>330</v>
      </c>
      <c r="R5" s="567" t="s">
        <v>10</v>
      </c>
      <c r="S5" s="567" t="s">
        <v>9</v>
      </c>
      <c r="T5" s="567" t="s">
        <v>8</v>
      </c>
      <c r="U5" s="567" t="s">
        <v>7</v>
      </c>
      <c r="V5" s="567" t="s">
        <v>329</v>
      </c>
      <c r="W5" s="568" t="s">
        <v>330</v>
      </c>
      <c r="X5" s="347" t="s">
        <v>10</v>
      </c>
      <c r="Y5" s="346" t="s">
        <v>9</v>
      </c>
      <c r="Z5" s="346" t="s">
        <v>8</v>
      </c>
      <c r="AA5" s="346" t="s">
        <v>7</v>
      </c>
      <c r="AB5" s="346" t="s">
        <v>329</v>
      </c>
      <c r="AC5" s="346" t="s">
        <v>330</v>
      </c>
    </row>
    <row r="6" spans="1:29" x14ac:dyDescent="0.2">
      <c r="A6" s="348" t="s">
        <v>55</v>
      </c>
      <c r="B6" s="349"/>
      <c r="C6" s="350"/>
      <c r="D6" s="350"/>
      <c r="E6" s="351">
        <f>SUM(B6:D6)</f>
        <v>0</v>
      </c>
      <c r="F6" s="352"/>
      <c r="G6" s="350"/>
      <c r="H6" s="350"/>
      <c r="I6" s="350"/>
      <c r="J6" s="353" t="e">
        <f t="shared" ref="J6:J20" si="0">F6/B6*100</f>
        <v>#DIV/0!</v>
      </c>
      <c r="K6" s="353" t="e">
        <f t="shared" ref="K6:K20" si="1">(G6*6+H6*8+I6*10)/(G6+H6+I6)</f>
        <v>#DIV/0!</v>
      </c>
      <c r="L6" s="350"/>
      <c r="M6" s="350"/>
      <c r="N6" s="350"/>
      <c r="O6" s="350"/>
      <c r="P6" s="354" t="e">
        <f t="shared" ref="P6:P20" si="2">L6/C6*100</f>
        <v>#DIV/0!</v>
      </c>
      <c r="Q6" s="353" t="e">
        <f t="shared" ref="Q6:Q20" si="3">(M6*6+N6*8+O6*10)/(M6+N6+O6)</f>
        <v>#DIV/0!</v>
      </c>
      <c r="R6" s="350"/>
      <c r="S6" s="350"/>
      <c r="T6" s="350"/>
      <c r="U6" s="350"/>
      <c r="V6" s="353" t="e">
        <f t="shared" ref="V6:V20" si="4">R6/D6*100</f>
        <v>#DIV/0!</v>
      </c>
      <c r="W6" s="355" t="e">
        <f t="shared" ref="W6:W20" si="5">(S6*6+T6*8+U6*10)/(S6+T6+U6)</f>
        <v>#DIV/0!</v>
      </c>
      <c r="X6" s="356">
        <f t="shared" ref="X6:AA8" si="6">L6+F6+R6</f>
        <v>0</v>
      </c>
      <c r="Y6" s="357">
        <f t="shared" si="6"/>
        <v>0</v>
      </c>
      <c r="Z6" s="357">
        <f t="shared" si="6"/>
        <v>0</v>
      </c>
      <c r="AA6" s="357">
        <f t="shared" si="6"/>
        <v>0</v>
      </c>
      <c r="AB6" s="358" t="e">
        <f t="shared" ref="AB6:AB20" si="7">X6/E6*100</f>
        <v>#DIV/0!</v>
      </c>
      <c r="AC6" s="359" t="e">
        <f t="shared" ref="AC6:AC20" si="8">(Y6*6+Z6*8+AA6*10)/(Y6+Z6+AA6)</f>
        <v>#DIV/0!</v>
      </c>
    </row>
    <row r="7" spans="1:29" x14ac:dyDescent="0.2">
      <c r="A7" s="348" t="s">
        <v>56</v>
      </c>
      <c r="B7" s="349"/>
      <c r="C7" s="360"/>
      <c r="D7" s="360"/>
      <c r="E7" s="351">
        <f>SUM(B7:D7)</f>
        <v>0</v>
      </c>
      <c r="F7" s="352"/>
      <c r="G7" s="350"/>
      <c r="H7" s="350"/>
      <c r="I7" s="350"/>
      <c r="J7" s="353" t="e">
        <f t="shared" si="0"/>
        <v>#DIV/0!</v>
      </c>
      <c r="K7" s="353" t="e">
        <f t="shared" si="1"/>
        <v>#DIV/0!</v>
      </c>
      <c r="L7" s="350"/>
      <c r="M7" s="350"/>
      <c r="N7" s="350"/>
      <c r="O7" s="350"/>
      <c r="P7" s="354" t="e">
        <f t="shared" si="2"/>
        <v>#DIV/0!</v>
      </c>
      <c r="Q7" s="353" t="e">
        <f t="shared" si="3"/>
        <v>#DIV/0!</v>
      </c>
      <c r="R7" s="350"/>
      <c r="S7" s="350"/>
      <c r="T7" s="350"/>
      <c r="U7" s="350"/>
      <c r="V7" s="353" t="e">
        <f t="shared" si="4"/>
        <v>#DIV/0!</v>
      </c>
      <c r="W7" s="355" t="e">
        <f t="shared" si="5"/>
        <v>#DIV/0!</v>
      </c>
      <c r="X7" s="356">
        <f t="shared" si="6"/>
        <v>0</v>
      </c>
      <c r="Y7" s="357">
        <f t="shared" si="6"/>
        <v>0</v>
      </c>
      <c r="Z7" s="357">
        <f t="shared" si="6"/>
        <v>0</v>
      </c>
      <c r="AA7" s="357">
        <f t="shared" si="6"/>
        <v>0</v>
      </c>
      <c r="AB7" s="358" t="e">
        <f t="shared" si="7"/>
        <v>#DIV/0!</v>
      </c>
      <c r="AC7" s="359" t="e">
        <f t="shared" si="8"/>
        <v>#DIV/0!</v>
      </c>
    </row>
    <row r="8" spans="1:29" x14ac:dyDescent="0.2">
      <c r="A8" s="348" t="s">
        <v>57</v>
      </c>
      <c r="B8" s="361"/>
      <c r="C8" s="350"/>
      <c r="D8" s="350"/>
      <c r="E8" s="351">
        <f>SUM(B8:D8)</f>
        <v>0</v>
      </c>
      <c r="F8" s="352"/>
      <c r="G8" s="350"/>
      <c r="H8" s="350"/>
      <c r="I8" s="350"/>
      <c r="J8" s="353" t="e">
        <f t="shared" si="0"/>
        <v>#DIV/0!</v>
      </c>
      <c r="K8" s="353" t="e">
        <f t="shared" si="1"/>
        <v>#DIV/0!</v>
      </c>
      <c r="L8" s="350"/>
      <c r="M8" s="350"/>
      <c r="N8" s="350"/>
      <c r="O8" s="350"/>
      <c r="P8" s="354" t="e">
        <f t="shared" si="2"/>
        <v>#DIV/0!</v>
      </c>
      <c r="Q8" s="353" t="e">
        <f t="shared" si="3"/>
        <v>#DIV/0!</v>
      </c>
      <c r="R8" s="350"/>
      <c r="S8" s="350"/>
      <c r="T8" s="350"/>
      <c r="U8" s="350"/>
      <c r="V8" s="353" t="e">
        <f t="shared" si="4"/>
        <v>#DIV/0!</v>
      </c>
      <c r="W8" s="355" t="e">
        <f t="shared" si="5"/>
        <v>#DIV/0!</v>
      </c>
      <c r="X8" s="356">
        <f t="shared" si="6"/>
        <v>0</v>
      </c>
      <c r="Y8" s="357">
        <f t="shared" si="6"/>
        <v>0</v>
      </c>
      <c r="Z8" s="357">
        <f t="shared" si="6"/>
        <v>0</v>
      </c>
      <c r="AA8" s="357">
        <f t="shared" si="6"/>
        <v>0</v>
      </c>
      <c r="AB8" s="358" t="e">
        <f t="shared" si="7"/>
        <v>#DIV/0!</v>
      </c>
      <c r="AC8" s="359" t="e">
        <f t="shared" si="8"/>
        <v>#DIV/0!</v>
      </c>
    </row>
    <row r="9" spans="1:29" x14ac:dyDescent="0.2">
      <c r="A9" s="362" t="s">
        <v>183</v>
      </c>
      <c r="B9" s="363">
        <f>SUM(B6:B8)</f>
        <v>0</v>
      </c>
      <c r="C9" s="363">
        <f>SUM(C6:C8)</f>
        <v>0</v>
      </c>
      <c r="D9" s="363">
        <f>SUM(D6:D8)</f>
        <v>0</v>
      </c>
      <c r="E9" s="364">
        <f t="shared" ref="E9:I9" si="9">SUM(E6:E8)</f>
        <v>0</v>
      </c>
      <c r="F9" s="365">
        <f>SUM(F6:F8)</f>
        <v>0</v>
      </c>
      <c r="G9" s="366">
        <f t="shared" si="9"/>
        <v>0</v>
      </c>
      <c r="H9" s="366">
        <f t="shared" si="9"/>
        <v>0</v>
      </c>
      <c r="I9" s="366">
        <f t="shared" si="9"/>
        <v>0</v>
      </c>
      <c r="J9" s="367" t="e">
        <f t="shared" si="0"/>
        <v>#DIV/0!</v>
      </c>
      <c r="K9" s="367" t="e">
        <f t="shared" si="1"/>
        <v>#DIV/0!</v>
      </c>
      <c r="L9" s="363">
        <f>SUM(L6:L8)</f>
        <v>0</v>
      </c>
      <c r="M9" s="363">
        <f>SUM(M6:M8)</f>
        <v>0</v>
      </c>
      <c r="N9" s="363">
        <f>SUM(N6:N8)</f>
        <v>0</v>
      </c>
      <c r="O9" s="363">
        <f>SUM(O6:O8)</f>
        <v>0</v>
      </c>
      <c r="P9" s="368" t="e">
        <f t="shared" si="2"/>
        <v>#DIV/0!</v>
      </c>
      <c r="Q9" s="369" t="e">
        <f t="shared" si="3"/>
        <v>#DIV/0!</v>
      </c>
      <c r="R9" s="366">
        <f>SUM(R6:R8)</f>
        <v>0</v>
      </c>
      <c r="S9" s="366">
        <f>SUM(S6:S8)</f>
        <v>0</v>
      </c>
      <c r="T9" s="366">
        <f>SUM(T6:T8)</f>
        <v>0</v>
      </c>
      <c r="U9" s="366">
        <f>SUM(U6:U8)</f>
        <v>0</v>
      </c>
      <c r="V9" s="367" t="e">
        <f t="shared" si="4"/>
        <v>#DIV/0!</v>
      </c>
      <c r="W9" s="370" t="e">
        <f t="shared" si="5"/>
        <v>#DIV/0!</v>
      </c>
      <c r="X9" s="371">
        <f>SUM(X6:X8)</f>
        <v>0</v>
      </c>
      <c r="Y9" s="363">
        <f>SUM(Y6:Y8)</f>
        <v>0</v>
      </c>
      <c r="Z9" s="363">
        <f>SUM(Z6:Z8)</f>
        <v>0</v>
      </c>
      <c r="AA9" s="363">
        <f>SUM(AA6:AA8)</f>
        <v>0</v>
      </c>
      <c r="AB9" s="372" t="e">
        <f t="shared" si="7"/>
        <v>#DIV/0!</v>
      </c>
      <c r="AC9" s="369" t="e">
        <f t="shared" si="8"/>
        <v>#DIV/0!</v>
      </c>
    </row>
    <row r="10" spans="1:29" x14ac:dyDescent="0.2">
      <c r="A10" s="348" t="s">
        <v>58</v>
      </c>
      <c r="B10" s="350"/>
      <c r="C10" s="350"/>
      <c r="D10" s="350"/>
      <c r="E10" s="351">
        <f>SUM(B10:D10)</f>
        <v>0</v>
      </c>
      <c r="F10" s="352"/>
      <c r="G10" s="350"/>
      <c r="H10" s="350"/>
      <c r="I10" s="350"/>
      <c r="J10" s="353" t="e">
        <f t="shared" si="0"/>
        <v>#DIV/0!</v>
      </c>
      <c r="K10" s="353" t="e">
        <f t="shared" si="1"/>
        <v>#DIV/0!</v>
      </c>
      <c r="L10" s="350"/>
      <c r="M10" s="350"/>
      <c r="N10" s="350"/>
      <c r="O10" s="350"/>
      <c r="P10" s="354" t="e">
        <f t="shared" si="2"/>
        <v>#DIV/0!</v>
      </c>
      <c r="Q10" s="353" t="e">
        <f t="shared" si="3"/>
        <v>#DIV/0!</v>
      </c>
      <c r="R10" s="350"/>
      <c r="S10" s="350"/>
      <c r="T10" s="350"/>
      <c r="U10" s="350"/>
      <c r="V10" s="353" t="e">
        <f t="shared" si="4"/>
        <v>#DIV/0!</v>
      </c>
      <c r="W10" s="355" t="e">
        <f t="shared" si="5"/>
        <v>#DIV/0!</v>
      </c>
      <c r="X10" s="356">
        <f t="shared" ref="X10:AA13" si="10">L10+F10+R10</f>
        <v>0</v>
      </c>
      <c r="Y10" s="357">
        <f t="shared" si="10"/>
        <v>0</v>
      </c>
      <c r="Z10" s="357">
        <f t="shared" si="10"/>
        <v>0</v>
      </c>
      <c r="AA10" s="357">
        <f t="shared" si="10"/>
        <v>0</v>
      </c>
      <c r="AB10" s="358" t="e">
        <f t="shared" si="7"/>
        <v>#DIV/0!</v>
      </c>
      <c r="AC10" s="359" t="e">
        <f t="shared" si="8"/>
        <v>#DIV/0!</v>
      </c>
    </row>
    <row r="11" spans="1:29" x14ac:dyDescent="0.2">
      <c r="A11" s="348" t="s">
        <v>59</v>
      </c>
      <c r="B11" s="350"/>
      <c r="C11" s="350"/>
      <c r="D11" s="350"/>
      <c r="E11" s="351">
        <f>SUM(B11:D11)</f>
        <v>0</v>
      </c>
      <c r="F11" s="352"/>
      <c r="G11" s="350"/>
      <c r="H11" s="350"/>
      <c r="I11" s="350"/>
      <c r="J11" s="353" t="e">
        <f t="shared" si="0"/>
        <v>#DIV/0!</v>
      </c>
      <c r="K11" s="353" t="e">
        <f t="shared" si="1"/>
        <v>#DIV/0!</v>
      </c>
      <c r="L11" s="350"/>
      <c r="M11" s="350"/>
      <c r="N11" s="350"/>
      <c r="O11" s="350"/>
      <c r="P11" s="354" t="e">
        <f t="shared" si="2"/>
        <v>#DIV/0!</v>
      </c>
      <c r="Q11" s="353" t="e">
        <f t="shared" si="3"/>
        <v>#DIV/0!</v>
      </c>
      <c r="R11" s="350"/>
      <c r="S11" s="350"/>
      <c r="T11" s="350"/>
      <c r="U11" s="350"/>
      <c r="V11" s="353" t="e">
        <f t="shared" si="4"/>
        <v>#DIV/0!</v>
      </c>
      <c r="W11" s="355" t="e">
        <f t="shared" si="5"/>
        <v>#DIV/0!</v>
      </c>
      <c r="X11" s="356">
        <f t="shared" si="10"/>
        <v>0</v>
      </c>
      <c r="Y11" s="357">
        <f t="shared" si="10"/>
        <v>0</v>
      </c>
      <c r="Z11" s="357">
        <f t="shared" si="10"/>
        <v>0</v>
      </c>
      <c r="AA11" s="357">
        <f t="shared" si="10"/>
        <v>0</v>
      </c>
      <c r="AB11" s="358" t="e">
        <f t="shared" si="7"/>
        <v>#DIV/0!</v>
      </c>
      <c r="AC11" s="359" t="e">
        <f t="shared" si="8"/>
        <v>#DIV/0!</v>
      </c>
    </row>
    <row r="12" spans="1:29" x14ac:dyDescent="0.2">
      <c r="A12" s="348" t="s">
        <v>60</v>
      </c>
      <c r="B12" s="350"/>
      <c r="C12" s="350"/>
      <c r="D12" s="350"/>
      <c r="E12" s="351">
        <f>SUM(B12:D12)</f>
        <v>0</v>
      </c>
      <c r="F12" s="352"/>
      <c r="G12" s="350"/>
      <c r="H12" s="350"/>
      <c r="I12" s="350"/>
      <c r="J12" s="353" t="e">
        <f t="shared" si="0"/>
        <v>#DIV/0!</v>
      </c>
      <c r="K12" s="353" t="e">
        <f t="shared" si="1"/>
        <v>#DIV/0!</v>
      </c>
      <c r="L12" s="350"/>
      <c r="M12" s="350"/>
      <c r="N12" s="350"/>
      <c r="O12" s="350"/>
      <c r="P12" s="354" t="e">
        <f t="shared" si="2"/>
        <v>#DIV/0!</v>
      </c>
      <c r="Q12" s="353" t="e">
        <f t="shared" si="3"/>
        <v>#DIV/0!</v>
      </c>
      <c r="R12" s="350"/>
      <c r="S12" s="350"/>
      <c r="T12" s="350"/>
      <c r="U12" s="350"/>
      <c r="V12" s="353" t="e">
        <f t="shared" si="4"/>
        <v>#DIV/0!</v>
      </c>
      <c r="W12" s="355" t="e">
        <f t="shared" si="5"/>
        <v>#DIV/0!</v>
      </c>
      <c r="X12" s="356">
        <f t="shared" si="10"/>
        <v>0</v>
      </c>
      <c r="Y12" s="357">
        <f t="shared" si="10"/>
        <v>0</v>
      </c>
      <c r="Z12" s="357">
        <f t="shared" si="10"/>
        <v>0</v>
      </c>
      <c r="AA12" s="357">
        <f t="shared" si="10"/>
        <v>0</v>
      </c>
      <c r="AB12" s="358" t="e">
        <f t="shared" si="7"/>
        <v>#DIV/0!</v>
      </c>
      <c r="AC12" s="359" t="e">
        <f t="shared" si="8"/>
        <v>#DIV/0!</v>
      </c>
    </row>
    <row r="13" spans="1:29" x14ac:dyDescent="0.2">
      <c r="A13" s="348" t="s">
        <v>61</v>
      </c>
      <c r="B13" s="350"/>
      <c r="C13" s="350"/>
      <c r="D13" s="350"/>
      <c r="E13" s="351">
        <f>SUM(B13:D13)</f>
        <v>0</v>
      </c>
      <c r="F13" s="352"/>
      <c r="G13" s="350"/>
      <c r="H13" s="350"/>
      <c r="I13" s="350"/>
      <c r="J13" s="353" t="e">
        <f t="shared" si="0"/>
        <v>#DIV/0!</v>
      </c>
      <c r="K13" s="353" t="e">
        <f t="shared" si="1"/>
        <v>#DIV/0!</v>
      </c>
      <c r="L13" s="350"/>
      <c r="M13" s="350"/>
      <c r="N13" s="350"/>
      <c r="O13" s="350"/>
      <c r="P13" s="354" t="e">
        <f t="shared" si="2"/>
        <v>#DIV/0!</v>
      </c>
      <c r="Q13" s="353" t="e">
        <f t="shared" si="3"/>
        <v>#DIV/0!</v>
      </c>
      <c r="R13" s="350"/>
      <c r="S13" s="350"/>
      <c r="T13" s="350"/>
      <c r="U13" s="350"/>
      <c r="V13" s="353" t="e">
        <f t="shared" si="4"/>
        <v>#DIV/0!</v>
      </c>
      <c r="W13" s="355" t="e">
        <f t="shared" si="5"/>
        <v>#DIV/0!</v>
      </c>
      <c r="X13" s="356">
        <f t="shared" si="10"/>
        <v>0</v>
      </c>
      <c r="Y13" s="357">
        <f t="shared" si="10"/>
        <v>0</v>
      </c>
      <c r="Z13" s="357">
        <f t="shared" si="10"/>
        <v>0</v>
      </c>
      <c r="AA13" s="357">
        <f t="shared" si="10"/>
        <v>0</v>
      </c>
      <c r="AB13" s="358" t="e">
        <f t="shared" si="7"/>
        <v>#DIV/0!</v>
      </c>
      <c r="AC13" s="359" t="e">
        <f t="shared" si="8"/>
        <v>#DIV/0!</v>
      </c>
    </row>
    <row r="14" spans="1:29" x14ac:dyDescent="0.2">
      <c r="A14" s="362" t="s">
        <v>184</v>
      </c>
      <c r="B14" s="363">
        <f>SUM(B10:B13)</f>
        <v>0</v>
      </c>
      <c r="C14" s="363">
        <f>SUM(C10:C13)</f>
        <v>0</v>
      </c>
      <c r="D14" s="363">
        <f>SUM(D10:D13)</f>
        <v>0</v>
      </c>
      <c r="E14" s="364">
        <f t="shared" ref="E14" si="11">SUM(E10:E13)</f>
        <v>0</v>
      </c>
      <c r="F14" s="365">
        <f>SUM(F10:F13)</f>
        <v>0</v>
      </c>
      <c r="G14" s="366">
        <f>SUM(G10:G13)</f>
        <v>0</v>
      </c>
      <c r="H14" s="366">
        <f>SUM(H10:H13)</f>
        <v>0</v>
      </c>
      <c r="I14" s="366">
        <f>SUM(I10:I13)</f>
        <v>0</v>
      </c>
      <c r="J14" s="367" t="e">
        <f t="shared" si="0"/>
        <v>#DIV/0!</v>
      </c>
      <c r="K14" s="367" t="e">
        <f t="shared" si="1"/>
        <v>#DIV/0!</v>
      </c>
      <c r="L14" s="363">
        <f>SUM(L10:L13)</f>
        <v>0</v>
      </c>
      <c r="M14" s="363">
        <f>SUM(M10:M13)</f>
        <v>0</v>
      </c>
      <c r="N14" s="363">
        <f>SUM(N10:N13)</f>
        <v>0</v>
      </c>
      <c r="O14" s="363">
        <f>SUM(O10:O13)</f>
        <v>0</v>
      </c>
      <c r="P14" s="368" t="e">
        <f t="shared" si="2"/>
        <v>#DIV/0!</v>
      </c>
      <c r="Q14" s="369" t="e">
        <f t="shared" si="3"/>
        <v>#DIV/0!</v>
      </c>
      <c r="R14" s="366">
        <f>SUM(R10:R13)</f>
        <v>0</v>
      </c>
      <c r="S14" s="366">
        <f>SUM(S10:S13)</f>
        <v>0</v>
      </c>
      <c r="T14" s="366">
        <f>SUM(T10:T13)</f>
        <v>0</v>
      </c>
      <c r="U14" s="366">
        <f>SUM(U10:U13)</f>
        <v>0</v>
      </c>
      <c r="V14" s="367" t="e">
        <f t="shared" si="4"/>
        <v>#DIV/0!</v>
      </c>
      <c r="W14" s="370" t="e">
        <f t="shared" si="5"/>
        <v>#DIV/0!</v>
      </c>
      <c r="X14" s="371">
        <f>SUM(X10:X13)</f>
        <v>0</v>
      </c>
      <c r="Y14" s="363">
        <f>SUM(Y10:Y13)</f>
        <v>0</v>
      </c>
      <c r="Z14" s="363">
        <f>SUM(Z10:Z13)</f>
        <v>0</v>
      </c>
      <c r="AA14" s="363">
        <f>SUM(AA10:AA13)</f>
        <v>0</v>
      </c>
      <c r="AB14" s="372" t="e">
        <f t="shared" si="7"/>
        <v>#DIV/0!</v>
      </c>
      <c r="AC14" s="369" t="e">
        <f t="shared" si="8"/>
        <v>#DIV/0!</v>
      </c>
    </row>
    <row r="15" spans="1:29" x14ac:dyDescent="0.2">
      <c r="A15" s="348" t="s">
        <v>62</v>
      </c>
      <c r="B15" s="350"/>
      <c r="C15" s="350"/>
      <c r="D15" s="350"/>
      <c r="E15" s="351">
        <f>SUM(B15:D15)</f>
        <v>0</v>
      </c>
      <c r="F15" s="352"/>
      <c r="G15" s="350"/>
      <c r="H15" s="350"/>
      <c r="I15" s="350"/>
      <c r="J15" s="353" t="e">
        <f t="shared" si="0"/>
        <v>#DIV/0!</v>
      </c>
      <c r="K15" s="353" t="e">
        <f t="shared" si="1"/>
        <v>#DIV/0!</v>
      </c>
      <c r="L15" s="350"/>
      <c r="M15" s="350"/>
      <c r="N15" s="350"/>
      <c r="O15" s="350"/>
      <c r="P15" s="354" t="e">
        <f t="shared" si="2"/>
        <v>#DIV/0!</v>
      </c>
      <c r="Q15" s="353" t="e">
        <f t="shared" si="3"/>
        <v>#DIV/0!</v>
      </c>
      <c r="R15" s="350"/>
      <c r="S15" s="350"/>
      <c r="T15" s="350"/>
      <c r="U15" s="350"/>
      <c r="V15" s="353" t="e">
        <f t="shared" si="4"/>
        <v>#DIV/0!</v>
      </c>
      <c r="W15" s="355" t="e">
        <f t="shared" si="5"/>
        <v>#DIV/0!</v>
      </c>
      <c r="X15" s="356">
        <f t="shared" ref="X15:AA18" si="12">L15+F15+R15</f>
        <v>0</v>
      </c>
      <c r="Y15" s="357">
        <f t="shared" si="12"/>
        <v>0</v>
      </c>
      <c r="Z15" s="357">
        <f t="shared" si="12"/>
        <v>0</v>
      </c>
      <c r="AA15" s="357">
        <f t="shared" si="12"/>
        <v>0</v>
      </c>
      <c r="AB15" s="358" t="e">
        <f t="shared" si="7"/>
        <v>#DIV/0!</v>
      </c>
      <c r="AC15" s="359" t="e">
        <f t="shared" si="8"/>
        <v>#DIV/0!</v>
      </c>
    </row>
    <row r="16" spans="1:29" x14ac:dyDescent="0.2">
      <c r="A16" s="348" t="s">
        <v>63</v>
      </c>
      <c r="B16" s="350"/>
      <c r="C16" s="350"/>
      <c r="D16" s="350"/>
      <c r="E16" s="351">
        <f>SUM(B16:D16)</f>
        <v>0</v>
      </c>
      <c r="F16" s="352"/>
      <c r="G16" s="350"/>
      <c r="H16" s="350"/>
      <c r="I16" s="350"/>
      <c r="J16" s="353" t="e">
        <f t="shared" ref="J16" si="13">F16/B16*100</f>
        <v>#DIV/0!</v>
      </c>
      <c r="K16" s="353" t="e">
        <f t="shared" ref="K16" si="14">(G16*6+H16*8+I16*10)/(G16+H16+I16)</f>
        <v>#DIV/0!</v>
      </c>
      <c r="L16" s="350"/>
      <c r="M16" s="350"/>
      <c r="N16" s="350"/>
      <c r="O16" s="350"/>
      <c r="P16" s="354" t="e">
        <f t="shared" ref="P16" si="15">L16/C16*100</f>
        <v>#DIV/0!</v>
      </c>
      <c r="Q16" s="353" t="e">
        <f t="shared" ref="Q16" si="16">(M16*6+N16*8+O16*10)/(M16+N16+O16)</f>
        <v>#DIV/0!</v>
      </c>
      <c r="R16" s="350"/>
      <c r="S16" s="350"/>
      <c r="T16" s="350"/>
      <c r="U16" s="350"/>
      <c r="V16" s="353" t="e">
        <f t="shared" si="4"/>
        <v>#DIV/0!</v>
      </c>
      <c r="W16" s="355" t="e">
        <f t="shared" si="5"/>
        <v>#DIV/0!</v>
      </c>
      <c r="X16" s="356">
        <f t="shared" si="12"/>
        <v>0</v>
      </c>
      <c r="Y16" s="357">
        <f t="shared" si="12"/>
        <v>0</v>
      </c>
      <c r="Z16" s="357">
        <f t="shared" si="12"/>
        <v>0</v>
      </c>
      <c r="AA16" s="357">
        <f t="shared" si="12"/>
        <v>0</v>
      </c>
      <c r="AB16" s="358" t="e">
        <f t="shared" si="7"/>
        <v>#DIV/0!</v>
      </c>
      <c r="AC16" s="359" t="e">
        <f t="shared" si="8"/>
        <v>#DIV/0!</v>
      </c>
    </row>
    <row r="17" spans="1:29" x14ac:dyDescent="0.2">
      <c r="A17" s="348" t="s">
        <v>136</v>
      </c>
      <c r="B17" s="350"/>
      <c r="C17" s="350"/>
      <c r="D17" s="350"/>
      <c r="E17" s="351">
        <f>SUM(B17:D17)</f>
        <v>0</v>
      </c>
      <c r="F17" s="352"/>
      <c r="G17" s="350"/>
      <c r="H17" s="350"/>
      <c r="I17" s="350"/>
      <c r="J17" s="353" t="e">
        <f t="shared" si="0"/>
        <v>#DIV/0!</v>
      </c>
      <c r="K17" s="353" t="e">
        <f t="shared" si="1"/>
        <v>#DIV/0!</v>
      </c>
      <c r="L17" s="350"/>
      <c r="M17" s="350"/>
      <c r="N17" s="350"/>
      <c r="O17" s="350"/>
      <c r="P17" s="354" t="e">
        <f t="shared" si="2"/>
        <v>#DIV/0!</v>
      </c>
      <c r="Q17" s="353" t="e">
        <f t="shared" si="3"/>
        <v>#DIV/0!</v>
      </c>
      <c r="R17" s="350"/>
      <c r="S17" s="350"/>
      <c r="T17" s="350"/>
      <c r="U17" s="350"/>
      <c r="V17" s="353" t="e">
        <f t="shared" si="4"/>
        <v>#DIV/0!</v>
      </c>
      <c r="W17" s="355" t="e">
        <f t="shared" si="5"/>
        <v>#DIV/0!</v>
      </c>
      <c r="X17" s="356">
        <f t="shared" si="12"/>
        <v>0</v>
      </c>
      <c r="Y17" s="357">
        <f t="shared" si="12"/>
        <v>0</v>
      </c>
      <c r="Z17" s="357">
        <f t="shared" si="12"/>
        <v>0</v>
      </c>
      <c r="AA17" s="357">
        <f t="shared" si="12"/>
        <v>0</v>
      </c>
      <c r="AB17" s="358" t="e">
        <f t="shared" si="7"/>
        <v>#DIV/0!</v>
      </c>
      <c r="AC17" s="359" t="e">
        <f t="shared" si="8"/>
        <v>#DIV/0!</v>
      </c>
    </row>
    <row r="18" spans="1:29" x14ac:dyDescent="0.2">
      <c r="A18" s="348" t="s">
        <v>65</v>
      </c>
      <c r="B18" s="350"/>
      <c r="C18" s="350"/>
      <c r="D18" s="350"/>
      <c r="E18" s="351">
        <f>SUM(B18:D18)</f>
        <v>0</v>
      </c>
      <c r="F18" s="352"/>
      <c r="G18" s="350"/>
      <c r="H18" s="350"/>
      <c r="I18" s="350"/>
      <c r="J18" s="353" t="e">
        <f t="shared" si="0"/>
        <v>#DIV/0!</v>
      </c>
      <c r="K18" s="353" t="e">
        <f t="shared" si="1"/>
        <v>#DIV/0!</v>
      </c>
      <c r="L18" s="350"/>
      <c r="M18" s="350"/>
      <c r="N18" s="350"/>
      <c r="O18" s="350"/>
      <c r="P18" s="354" t="e">
        <f t="shared" si="2"/>
        <v>#DIV/0!</v>
      </c>
      <c r="Q18" s="353" t="e">
        <f t="shared" si="3"/>
        <v>#DIV/0!</v>
      </c>
      <c r="R18" s="350"/>
      <c r="S18" s="350"/>
      <c r="T18" s="350"/>
      <c r="U18" s="350"/>
      <c r="V18" s="353" t="e">
        <f t="shared" si="4"/>
        <v>#DIV/0!</v>
      </c>
      <c r="W18" s="355" t="e">
        <f t="shared" si="5"/>
        <v>#DIV/0!</v>
      </c>
      <c r="X18" s="356">
        <f t="shared" si="12"/>
        <v>0</v>
      </c>
      <c r="Y18" s="357">
        <f t="shared" si="12"/>
        <v>0</v>
      </c>
      <c r="Z18" s="357">
        <f t="shared" si="12"/>
        <v>0</v>
      </c>
      <c r="AA18" s="357">
        <f t="shared" si="12"/>
        <v>0</v>
      </c>
      <c r="AB18" s="358" t="e">
        <f t="shared" si="7"/>
        <v>#DIV/0!</v>
      </c>
      <c r="AC18" s="359" t="e">
        <f t="shared" si="8"/>
        <v>#DIV/0!</v>
      </c>
    </row>
    <row r="19" spans="1:29" x14ac:dyDescent="0.2">
      <c r="A19" s="362" t="s">
        <v>185</v>
      </c>
      <c r="B19" s="363">
        <f>SUM(B15:B18)</f>
        <v>0</v>
      </c>
      <c r="C19" s="363">
        <f>SUM(C15:C18)</f>
        <v>0</v>
      </c>
      <c r="D19" s="363">
        <f>SUM(D15:D18)</f>
        <v>0</v>
      </c>
      <c r="E19" s="364">
        <f t="shared" ref="E19:I19" si="17">SUM(E15:E18)</f>
        <v>0</v>
      </c>
      <c r="F19" s="365">
        <f t="shared" si="17"/>
        <v>0</v>
      </c>
      <c r="G19" s="366">
        <f t="shared" si="17"/>
        <v>0</v>
      </c>
      <c r="H19" s="366">
        <f t="shared" si="17"/>
        <v>0</v>
      </c>
      <c r="I19" s="366">
        <f t="shared" si="17"/>
        <v>0</v>
      </c>
      <c r="J19" s="367" t="e">
        <f t="shared" si="0"/>
        <v>#DIV/0!</v>
      </c>
      <c r="K19" s="367" t="e">
        <f t="shared" si="1"/>
        <v>#DIV/0!</v>
      </c>
      <c r="L19" s="363">
        <f>SUM(L15:L18)</f>
        <v>0</v>
      </c>
      <c r="M19" s="363">
        <f>SUM(M15:M18)</f>
        <v>0</v>
      </c>
      <c r="N19" s="363">
        <f>SUM(N15:N18)</f>
        <v>0</v>
      </c>
      <c r="O19" s="363">
        <f>SUM(O15:O18)</f>
        <v>0</v>
      </c>
      <c r="P19" s="368" t="e">
        <f t="shared" si="2"/>
        <v>#DIV/0!</v>
      </c>
      <c r="Q19" s="369" t="e">
        <f t="shared" si="3"/>
        <v>#DIV/0!</v>
      </c>
      <c r="R19" s="366">
        <f>SUM(R15:R18)</f>
        <v>0</v>
      </c>
      <c r="S19" s="366">
        <f>SUM(S15:S18)</f>
        <v>0</v>
      </c>
      <c r="T19" s="366">
        <f>SUM(T15:T18)</f>
        <v>0</v>
      </c>
      <c r="U19" s="366">
        <f>SUM(U15:U18)</f>
        <v>0</v>
      </c>
      <c r="V19" s="367" t="e">
        <f t="shared" si="4"/>
        <v>#DIV/0!</v>
      </c>
      <c r="W19" s="370" t="e">
        <f t="shared" si="5"/>
        <v>#DIV/0!</v>
      </c>
      <c r="X19" s="371">
        <f>SUM(X15:X18)</f>
        <v>0</v>
      </c>
      <c r="Y19" s="363">
        <f>SUM(Y15:Y18)</f>
        <v>0</v>
      </c>
      <c r="Z19" s="363">
        <f>SUM(Z15:Z18)</f>
        <v>0</v>
      </c>
      <c r="AA19" s="363">
        <f>SUM(AA15:AA18)</f>
        <v>0</v>
      </c>
      <c r="AB19" s="372" t="e">
        <f t="shared" si="7"/>
        <v>#DIV/0!</v>
      </c>
      <c r="AC19" s="369" t="e">
        <f t="shared" si="8"/>
        <v>#DIV/0!</v>
      </c>
    </row>
    <row r="20" spans="1:29" x14ac:dyDescent="0.2">
      <c r="A20" s="362" t="s">
        <v>66</v>
      </c>
      <c r="B20" s="363">
        <f t="shared" ref="B20:I20" si="18">SUM(B19,B14,B9)</f>
        <v>0</v>
      </c>
      <c r="C20" s="363">
        <f t="shared" si="18"/>
        <v>0</v>
      </c>
      <c r="D20" s="363">
        <f t="shared" si="18"/>
        <v>0</v>
      </c>
      <c r="E20" s="364">
        <f t="shared" si="18"/>
        <v>0</v>
      </c>
      <c r="F20" s="365">
        <f t="shared" si="18"/>
        <v>0</v>
      </c>
      <c r="G20" s="366">
        <f t="shared" si="18"/>
        <v>0</v>
      </c>
      <c r="H20" s="366">
        <f t="shared" si="18"/>
        <v>0</v>
      </c>
      <c r="I20" s="366">
        <f t="shared" si="18"/>
        <v>0</v>
      </c>
      <c r="J20" s="367" t="e">
        <f t="shared" si="0"/>
        <v>#DIV/0!</v>
      </c>
      <c r="K20" s="367" t="e">
        <f t="shared" si="1"/>
        <v>#DIV/0!</v>
      </c>
      <c r="L20" s="363">
        <f>SUM(L19,L14,L9)</f>
        <v>0</v>
      </c>
      <c r="M20" s="363">
        <f>SUM(M19,M14,M9)</f>
        <v>0</v>
      </c>
      <c r="N20" s="363">
        <f>SUM(N19,N14,N9)</f>
        <v>0</v>
      </c>
      <c r="O20" s="363">
        <f>SUM(O19,O14,O9)</f>
        <v>0</v>
      </c>
      <c r="P20" s="368" t="e">
        <f t="shared" si="2"/>
        <v>#DIV/0!</v>
      </c>
      <c r="Q20" s="369" t="e">
        <f t="shared" si="3"/>
        <v>#DIV/0!</v>
      </c>
      <c r="R20" s="366">
        <f>SUM(R19,R14,R9)</f>
        <v>0</v>
      </c>
      <c r="S20" s="366">
        <f>SUM(S19,S14,S9)</f>
        <v>0</v>
      </c>
      <c r="T20" s="366">
        <f>SUM(T19,T14,T9)</f>
        <v>0</v>
      </c>
      <c r="U20" s="366">
        <f>SUM(U19,U14,U9)</f>
        <v>0</v>
      </c>
      <c r="V20" s="367" t="e">
        <f t="shared" si="4"/>
        <v>#DIV/0!</v>
      </c>
      <c r="W20" s="370" t="e">
        <f t="shared" si="5"/>
        <v>#DIV/0!</v>
      </c>
      <c r="X20" s="371">
        <f>SUM(X19,X14,X9)</f>
        <v>0</v>
      </c>
      <c r="Y20" s="363">
        <f>SUM(Y19,Y14,Y9)</f>
        <v>0</v>
      </c>
      <c r="Z20" s="363">
        <f>SUM(Z19,Z14,Z9)</f>
        <v>0</v>
      </c>
      <c r="AA20" s="363">
        <f>SUM(AA19,AA14,AA9)</f>
        <v>0</v>
      </c>
      <c r="AB20" s="372" t="e">
        <f t="shared" si="7"/>
        <v>#DIV/0!</v>
      </c>
      <c r="AC20" s="369" t="e">
        <f t="shared" si="8"/>
        <v>#DIV/0!</v>
      </c>
    </row>
    <row r="21" spans="1:29" x14ac:dyDescent="0.2">
      <c r="A21" s="373" t="s">
        <v>176</v>
      </c>
    </row>
  </sheetData>
  <mergeCells count="6">
    <mergeCell ref="X4:AC4"/>
    <mergeCell ref="A4:A5"/>
    <mergeCell ref="B4:E4"/>
    <mergeCell ref="F4:K4"/>
    <mergeCell ref="L4:Q4"/>
    <mergeCell ref="R4:W4"/>
  </mergeCells>
  <printOptions horizontalCentered="1"/>
  <pageMargins left="0.59055118110236227" right="0.59055118110236227" top="0.78740157480314965" bottom="0.78740157480314965" header="0.19685039370078741" footer="0.19685039370078741"/>
  <pageSetup scale="80" orientation="landscape" r:id="rId1"/>
  <colBreaks count="1" manualBreakCount="1">
    <brk id="1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260"/>
  <sheetViews>
    <sheetView zoomScale="86" zoomScaleNormal="86" workbookViewId="0"/>
  </sheetViews>
  <sheetFormatPr baseColWidth="10" defaultColWidth="11.42578125" defaultRowHeight="12.75" x14ac:dyDescent="0.2"/>
  <cols>
    <col min="1" max="1" width="31.5703125" style="754" customWidth="1"/>
    <col min="2" max="3" width="10.5703125" style="754" customWidth="1"/>
    <col min="4" max="4" width="9.5703125" style="754" customWidth="1"/>
    <col min="5" max="42" width="10.5703125" style="754" customWidth="1"/>
    <col min="43" max="16384" width="11.42578125" style="754"/>
  </cols>
  <sheetData>
    <row r="1" spans="1:23" x14ac:dyDescent="0.2">
      <c r="A1" s="3" t="s">
        <v>445</v>
      </c>
      <c r="B1" s="1"/>
    </row>
    <row r="2" spans="1:23" ht="28.5" x14ac:dyDescent="0.45">
      <c r="A2" s="3" t="s">
        <v>422</v>
      </c>
      <c r="B2" s="576" t="s">
        <v>434</v>
      </c>
    </row>
    <row r="4" spans="1:23" x14ac:dyDescent="0.2">
      <c r="A4" s="754" t="s">
        <v>524</v>
      </c>
    </row>
    <row r="5" spans="1:23" x14ac:dyDescent="0.2">
      <c r="A5" s="754" t="s">
        <v>514</v>
      </c>
    </row>
    <row r="6" spans="1:23" x14ac:dyDescent="0.2">
      <c r="A6" s="755" t="s">
        <v>423</v>
      </c>
      <c r="B6" s="755" t="s">
        <v>290</v>
      </c>
      <c r="C6" s="755" t="s">
        <v>91</v>
      </c>
      <c r="D6" s="755"/>
      <c r="E6" s="755"/>
      <c r="F6" s="755" t="s">
        <v>201</v>
      </c>
      <c r="G6" s="755"/>
      <c r="H6" s="755"/>
      <c r="I6" s="755" t="s">
        <v>202</v>
      </c>
      <c r="J6" s="755"/>
      <c r="K6" s="755"/>
      <c r="L6" s="755" t="s">
        <v>425</v>
      </c>
      <c r="M6" s="755"/>
      <c r="N6" s="755"/>
      <c r="O6" s="755" t="s">
        <v>426</v>
      </c>
      <c r="P6" s="755"/>
      <c r="Q6" s="755"/>
      <c r="R6" s="755" t="s">
        <v>427</v>
      </c>
      <c r="S6" s="755"/>
      <c r="T6" s="755"/>
      <c r="U6" s="755" t="s">
        <v>428</v>
      </c>
      <c r="V6" s="755"/>
      <c r="W6" s="755"/>
    </row>
    <row r="7" spans="1:23" x14ac:dyDescent="0.2">
      <c r="A7" s="755"/>
      <c r="B7" s="755"/>
      <c r="C7" s="756" t="s">
        <v>3</v>
      </c>
      <c r="D7" s="756" t="s">
        <v>2</v>
      </c>
      <c r="E7" s="756" t="s">
        <v>4</v>
      </c>
      <c r="F7" s="756" t="s">
        <v>3</v>
      </c>
      <c r="G7" s="756" t="s">
        <v>2</v>
      </c>
      <c r="H7" s="756" t="s">
        <v>4</v>
      </c>
      <c r="I7" s="756" t="s">
        <v>3</v>
      </c>
      <c r="J7" s="756" t="s">
        <v>2</v>
      </c>
      <c r="K7" s="756" t="s">
        <v>4</v>
      </c>
      <c r="L7" s="756" t="s">
        <v>3</v>
      </c>
      <c r="M7" s="756" t="s">
        <v>2</v>
      </c>
      <c r="N7" s="756" t="s">
        <v>4</v>
      </c>
      <c r="O7" s="756" t="s">
        <v>3</v>
      </c>
      <c r="P7" s="756" t="s">
        <v>2</v>
      </c>
      <c r="Q7" s="756" t="s">
        <v>4</v>
      </c>
      <c r="R7" s="756" t="s">
        <v>3</v>
      </c>
      <c r="S7" s="756" t="s">
        <v>2</v>
      </c>
      <c r="T7" s="756" t="s">
        <v>4</v>
      </c>
      <c r="U7" s="756" t="s">
        <v>3</v>
      </c>
      <c r="V7" s="756" t="s">
        <v>2</v>
      </c>
      <c r="W7" s="756" t="s">
        <v>4</v>
      </c>
    </row>
    <row r="8" spans="1:23" x14ac:dyDescent="0.2">
      <c r="A8" s="700" t="s">
        <v>55</v>
      </c>
      <c r="B8" s="577" t="s">
        <v>141</v>
      </c>
      <c r="C8" s="757"/>
      <c r="D8" s="758"/>
      <c r="E8" s="759"/>
      <c r="F8" s="757"/>
      <c r="G8" s="760"/>
      <c r="H8" s="759"/>
      <c r="I8" s="757"/>
      <c r="J8" s="760"/>
      <c r="K8" s="759"/>
      <c r="L8" s="776"/>
      <c r="M8" s="776"/>
      <c r="N8" s="777"/>
      <c r="O8" s="577"/>
      <c r="P8" s="778"/>
      <c r="Q8" s="759"/>
      <c r="R8" s="757"/>
      <c r="S8" s="757"/>
      <c r="T8" s="757"/>
      <c r="U8" s="757"/>
      <c r="V8" s="757"/>
      <c r="W8" s="757"/>
    </row>
    <row r="9" spans="1:23" x14ac:dyDescent="0.2">
      <c r="A9" s="701"/>
      <c r="B9" s="577" t="s">
        <v>143</v>
      </c>
      <c r="C9" s="757"/>
      <c r="D9" s="758"/>
      <c r="E9" s="759"/>
      <c r="F9" s="757"/>
      <c r="G9" s="760"/>
      <c r="H9" s="759"/>
      <c r="I9" s="757"/>
      <c r="J9" s="760"/>
      <c r="K9" s="759"/>
      <c r="L9" s="776"/>
      <c r="M9" s="776"/>
      <c r="N9" s="777"/>
      <c r="O9" s="577"/>
      <c r="P9" s="778"/>
      <c r="Q9" s="759"/>
      <c r="R9" s="757"/>
      <c r="S9" s="757"/>
      <c r="T9" s="757"/>
      <c r="U9" s="757"/>
      <c r="V9" s="757"/>
      <c r="W9" s="757"/>
    </row>
    <row r="10" spans="1:23" x14ac:dyDescent="0.2">
      <c r="A10" s="701"/>
      <c r="B10" s="574" t="s">
        <v>145</v>
      </c>
      <c r="C10" s="574">
        <v>24</v>
      </c>
      <c r="D10" s="763">
        <v>25</v>
      </c>
      <c r="E10" s="764">
        <f t="shared" ref="E10:E22" si="0">SUM(C10:D10)</f>
        <v>49</v>
      </c>
      <c r="F10" s="574">
        <v>9</v>
      </c>
      <c r="G10" s="764">
        <v>2</v>
      </c>
      <c r="H10" s="764">
        <f t="shared" ref="H10:H22" si="1">SUM(F10:G10)</f>
        <v>11</v>
      </c>
      <c r="I10" s="574">
        <v>8</v>
      </c>
      <c r="J10" s="764">
        <v>12</v>
      </c>
      <c r="K10" s="764">
        <f t="shared" ref="K10:K22" si="2">SUM(I10:J10)</f>
        <v>20</v>
      </c>
      <c r="L10" s="761">
        <f>I10+F10</f>
        <v>17</v>
      </c>
      <c r="M10" s="761">
        <f t="shared" ref="M10:M20" si="3">G10+J10</f>
        <v>14</v>
      </c>
      <c r="N10" s="764">
        <f t="shared" ref="N10:N16" si="4">SUM(L10:M10)</f>
        <v>31</v>
      </c>
      <c r="O10" s="574">
        <v>14</v>
      </c>
      <c r="P10" s="764">
        <v>9</v>
      </c>
      <c r="Q10" s="764">
        <f t="shared" ref="Q10:Q22" si="5">SUM(O10:P10)</f>
        <v>23</v>
      </c>
      <c r="R10" s="765">
        <f t="shared" ref="R10:T28" si="6">L10/C10*100</f>
        <v>70.833333333333343</v>
      </c>
      <c r="S10" s="765">
        <f t="shared" si="6"/>
        <v>56.000000000000007</v>
      </c>
      <c r="T10" s="765">
        <f t="shared" si="6"/>
        <v>63.265306122448983</v>
      </c>
      <c r="U10" s="765">
        <f t="shared" ref="U10:W28" si="7">O10/L10*100</f>
        <v>82.35294117647058</v>
      </c>
      <c r="V10" s="765">
        <f t="shared" si="7"/>
        <v>64.285714285714292</v>
      </c>
      <c r="W10" s="765">
        <f t="shared" si="7"/>
        <v>74.193548387096769</v>
      </c>
    </row>
    <row r="11" spans="1:23" x14ac:dyDescent="0.2">
      <c r="A11" s="701"/>
      <c r="B11" s="574" t="s">
        <v>148</v>
      </c>
      <c r="C11" s="574">
        <v>27</v>
      </c>
      <c r="D11" s="763">
        <v>21</v>
      </c>
      <c r="E11" s="764">
        <f t="shared" si="0"/>
        <v>48</v>
      </c>
      <c r="F11" s="574">
        <v>7</v>
      </c>
      <c r="G11" s="764">
        <v>5</v>
      </c>
      <c r="H11" s="764">
        <f t="shared" si="1"/>
        <v>12</v>
      </c>
      <c r="I11" s="574">
        <v>11</v>
      </c>
      <c r="J11" s="764">
        <v>9</v>
      </c>
      <c r="K11" s="764">
        <f t="shared" si="2"/>
        <v>20</v>
      </c>
      <c r="L11" s="761">
        <f t="shared" ref="L11:L20" si="8">I11+F11</f>
        <v>18</v>
      </c>
      <c r="M11" s="761">
        <f t="shared" si="3"/>
        <v>14</v>
      </c>
      <c r="N11" s="764">
        <f t="shared" si="4"/>
        <v>32</v>
      </c>
      <c r="O11" s="574">
        <v>16</v>
      </c>
      <c r="P11" s="764">
        <v>10</v>
      </c>
      <c r="Q11" s="764">
        <f t="shared" si="5"/>
        <v>26</v>
      </c>
      <c r="R11" s="765">
        <f t="shared" si="6"/>
        <v>66.666666666666657</v>
      </c>
      <c r="S11" s="765">
        <f t="shared" si="6"/>
        <v>66.666666666666657</v>
      </c>
      <c r="T11" s="765">
        <f t="shared" si="6"/>
        <v>66.666666666666657</v>
      </c>
      <c r="U11" s="765">
        <f t="shared" si="7"/>
        <v>88.888888888888886</v>
      </c>
      <c r="V11" s="765">
        <f t="shared" si="7"/>
        <v>71.428571428571431</v>
      </c>
      <c r="W11" s="765">
        <f t="shared" si="7"/>
        <v>81.25</v>
      </c>
    </row>
    <row r="12" spans="1:23" x14ac:dyDescent="0.2">
      <c r="A12" s="701"/>
      <c r="B12" s="574" t="s">
        <v>151</v>
      </c>
      <c r="C12" s="574">
        <v>17</v>
      </c>
      <c r="D12" s="763">
        <v>10</v>
      </c>
      <c r="E12" s="764">
        <f t="shared" si="0"/>
        <v>27</v>
      </c>
      <c r="F12" s="574">
        <v>8</v>
      </c>
      <c r="G12" s="764">
        <v>1</v>
      </c>
      <c r="H12" s="764">
        <f t="shared" si="1"/>
        <v>9</v>
      </c>
      <c r="I12" s="574">
        <v>9</v>
      </c>
      <c r="J12" s="764">
        <v>2</v>
      </c>
      <c r="K12" s="764">
        <f t="shared" si="2"/>
        <v>11</v>
      </c>
      <c r="L12" s="761">
        <f t="shared" si="8"/>
        <v>17</v>
      </c>
      <c r="M12" s="761">
        <f t="shared" si="3"/>
        <v>3</v>
      </c>
      <c r="N12" s="764">
        <f t="shared" si="4"/>
        <v>20</v>
      </c>
      <c r="O12" s="574">
        <v>14</v>
      </c>
      <c r="P12" s="764">
        <v>2</v>
      </c>
      <c r="Q12" s="764">
        <f t="shared" si="5"/>
        <v>16</v>
      </c>
      <c r="R12" s="765">
        <f t="shared" si="6"/>
        <v>100</v>
      </c>
      <c r="S12" s="765">
        <f t="shared" si="6"/>
        <v>30</v>
      </c>
      <c r="T12" s="765">
        <f t="shared" si="6"/>
        <v>74.074074074074076</v>
      </c>
      <c r="U12" s="765">
        <f t="shared" si="7"/>
        <v>82.35294117647058</v>
      </c>
      <c r="V12" s="765">
        <f t="shared" si="7"/>
        <v>66.666666666666657</v>
      </c>
      <c r="W12" s="765">
        <f t="shared" si="7"/>
        <v>80</v>
      </c>
    </row>
    <row r="13" spans="1:23" x14ac:dyDescent="0.2">
      <c r="A13" s="701"/>
      <c r="B13" s="574" t="s">
        <v>154</v>
      </c>
      <c r="C13" s="763">
        <v>22</v>
      </c>
      <c r="D13" s="763">
        <v>25</v>
      </c>
      <c r="E13" s="764">
        <f t="shared" si="0"/>
        <v>47</v>
      </c>
      <c r="F13" s="574">
        <v>4</v>
      </c>
      <c r="G13" s="764">
        <v>6</v>
      </c>
      <c r="H13" s="764">
        <f t="shared" si="1"/>
        <v>10</v>
      </c>
      <c r="I13" s="574">
        <v>13</v>
      </c>
      <c r="J13" s="764">
        <v>7</v>
      </c>
      <c r="K13" s="764">
        <f t="shared" si="2"/>
        <v>20</v>
      </c>
      <c r="L13" s="761">
        <f t="shared" si="8"/>
        <v>17</v>
      </c>
      <c r="M13" s="761">
        <f t="shared" si="3"/>
        <v>13</v>
      </c>
      <c r="N13" s="764">
        <f t="shared" si="4"/>
        <v>30</v>
      </c>
      <c r="O13" s="574">
        <v>14</v>
      </c>
      <c r="P13" s="764">
        <v>11</v>
      </c>
      <c r="Q13" s="764">
        <f t="shared" si="5"/>
        <v>25</v>
      </c>
      <c r="R13" s="765">
        <f t="shared" si="6"/>
        <v>77.272727272727266</v>
      </c>
      <c r="S13" s="765">
        <f t="shared" si="6"/>
        <v>52</v>
      </c>
      <c r="T13" s="765">
        <f t="shared" si="6"/>
        <v>63.829787234042556</v>
      </c>
      <c r="U13" s="765">
        <f t="shared" si="7"/>
        <v>82.35294117647058</v>
      </c>
      <c r="V13" s="765">
        <f t="shared" si="7"/>
        <v>84.615384615384613</v>
      </c>
      <c r="W13" s="765">
        <f t="shared" si="7"/>
        <v>83.333333333333343</v>
      </c>
    </row>
    <row r="14" spans="1:23" x14ac:dyDescent="0.2">
      <c r="A14" s="701"/>
      <c r="B14" s="574" t="s">
        <v>157</v>
      </c>
      <c r="C14" s="574">
        <v>24</v>
      </c>
      <c r="D14" s="763">
        <v>24</v>
      </c>
      <c r="E14" s="764">
        <f t="shared" si="0"/>
        <v>48</v>
      </c>
      <c r="F14" s="574">
        <v>5</v>
      </c>
      <c r="G14" s="764">
        <v>1</v>
      </c>
      <c r="H14" s="764">
        <f t="shared" si="1"/>
        <v>6</v>
      </c>
      <c r="I14" s="574">
        <v>13</v>
      </c>
      <c r="J14" s="764">
        <v>8</v>
      </c>
      <c r="K14" s="764">
        <f t="shared" si="2"/>
        <v>21</v>
      </c>
      <c r="L14" s="761">
        <f t="shared" si="8"/>
        <v>18</v>
      </c>
      <c r="M14" s="761">
        <f t="shared" si="3"/>
        <v>9</v>
      </c>
      <c r="N14" s="764">
        <f t="shared" si="4"/>
        <v>27</v>
      </c>
      <c r="O14" s="574">
        <v>13</v>
      </c>
      <c r="P14" s="764">
        <v>4</v>
      </c>
      <c r="Q14" s="764">
        <f t="shared" si="5"/>
        <v>17</v>
      </c>
      <c r="R14" s="765">
        <f t="shared" si="6"/>
        <v>75</v>
      </c>
      <c r="S14" s="765">
        <f t="shared" si="6"/>
        <v>37.5</v>
      </c>
      <c r="T14" s="765">
        <f t="shared" si="6"/>
        <v>56.25</v>
      </c>
      <c r="U14" s="765">
        <f t="shared" si="7"/>
        <v>72.222222222222214</v>
      </c>
      <c r="V14" s="765">
        <f t="shared" si="7"/>
        <v>44.444444444444443</v>
      </c>
      <c r="W14" s="765">
        <f t="shared" si="7"/>
        <v>62.962962962962962</v>
      </c>
    </row>
    <row r="15" spans="1:23" x14ac:dyDescent="0.2">
      <c r="A15" s="701"/>
      <c r="B15" s="574" t="s">
        <v>138</v>
      </c>
      <c r="C15" s="574">
        <v>22</v>
      </c>
      <c r="D15" s="763">
        <v>25</v>
      </c>
      <c r="E15" s="764">
        <f t="shared" si="0"/>
        <v>47</v>
      </c>
      <c r="F15" s="574">
        <v>5</v>
      </c>
      <c r="G15" s="764">
        <v>2</v>
      </c>
      <c r="H15" s="764">
        <f t="shared" si="1"/>
        <v>7</v>
      </c>
      <c r="I15" s="574">
        <v>12</v>
      </c>
      <c r="J15" s="764">
        <v>4</v>
      </c>
      <c r="K15" s="764">
        <f t="shared" si="2"/>
        <v>16</v>
      </c>
      <c r="L15" s="761">
        <f t="shared" si="8"/>
        <v>17</v>
      </c>
      <c r="M15" s="761">
        <f t="shared" si="3"/>
        <v>6</v>
      </c>
      <c r="N15" s="764">
        <f t="shared" si="4"/>
        <v>23</v>
      </c>
      <c r="O15" s="574">
        <v>8</v>
      </c>
      <c r="P15" s="764">
        <v>3</v>
      </c>
      <c r="Q15" s="764">
        <f t="shared" si="5"/>
        <v>11</v>
      </c>
      <c r="R15" s="765">
        <f t="shared" si="6"/>
        <v>77.272727272727266</v>
      </c>
      <c r="S15" s="765">
        <f t="shared" si="6"/>
        <v>24</v>
      </c>
      <c r="T15" s="765">
        <f t="shared" si="6"/>
        <v>48.936170212765958</v>
      </c>
      <c r="U15" s="765">
        <f t="shared" si="7"/>
        <v>47.058823529411761</v>
      </c>
      <c r="V15" s="765">
        <f t="shared" si="7"/>
        <v>50</v>
      </c>
      <c r="W15" s="765">
        <f t="shared" si="7"/>
        <v>47.826086956521742</v>
      </c>
    </row>
    <row r="16" spans="1:23" x14ac:dyDescent="0.2">
      <c r="A16" s="701"/>
      <c r="B16" s="574" t="s">
        <v>166</v>
      </c>
      <c r="C16" s="574">
        <v>25</v>
      </c>
      <c r="D16" s="763">
        <v>20</v>
      </c>
      <c r="E16" s="764">
        <f t="shared" si="0"/>
        <v>45</v>
      </c>
      <c r="F16" s="574">
        <v>5</v>
      </c>
      <c r="G16" s="764">
        <v>6</v>
      </c>
      <c r="H16" s="764">
        <f t="shared" si="1"/>
        <v>11</v>
      </c>
      <c r="I16" s="574">
        <v>10</v>
      </c>
      <c r="J16" s="764">
        <v>6</v>
      </c>
      <c r="K16" s="764">
        <f t="shared" si="2"/>
        <v>16</v>
      </c>
      <c r="L16" s="761">
        <f t="shared" si="8"/>
        <v>15</v>
      </c>
      <c r="M16" s="761">
        <f t="shared" si="3"/>
        <v>12</v>
      </c>
      <c r="N16" s="764">
        <f t="shared" si="4"/>
        <v>27</v>
      </c>
      <c r="O16" s="574">
        <v>5</v>
      </c>
      <c r="P16" s="764">
        <v>7</v>
      </c>
      <c r="Q16" s="764">
        <f t="shared" si="5"/>
        <v>12</v>
      </c>
      <c r="R16" s="765">
        <f t="shared" si="6"/>
        <v>60</v>
      </c>
      <c r="S16" s="765">
        <f t="shared" si="6"/>
        <v>60</v>
      </c>
      <c r="T16" s="765">
        <f t="shared" si="6"/>
        <v>60</v>
      </c>
      <c r="U16" s="765">
        <f t="shared" si="7"/>
        <v>33.333333333333329</v>
      </c>
      <c r="V16" s="765">
        <f t="shared" si="7"/>
        <v>58.333333333333336</v>
      </c>
      <c r="W16" s="765">
        <f t="shared" si="7"/>
        <v>44.444444444444443</v>
      </c>
    </row>
    <row r="17" spans="1:23" x14ac:dyDescent="0.2">
      <c r="A17" s="701"/>
      <c r="B17" s="577" t="s">
        <v>204</v>
      </c>
      <c r="C17" s="757"/>
      <c r="D17" s="758"/>
      <c r="E17" s="759"/>
      <c r="F17" s="757"/>
      <c r="G17" s="759"/>
      <c r="H17" s="759"/>
      <c r="I17" s="757"/>
      <c r="J17" s="759"/>
      <c r="K17" s="759"/>
      <c r="L17" s="776"/>
      <c r="M17" s="776"/>
      <c r="N17" s="775"/>
      <c r="O17" s="577"/>
      <c r="P17" s="775"/>
      <c r="Q17" s="759"/>
      <c r="R17" s="766"/>
      <c r="S17" s="766"/>
      <c r="T17" s="766"/>
      <c r="U17" s="766"/>
      <c r="V17" s="766"/>
      <c r="W17" s="766"/>
    </row>
    <row r="18" spans="1:23" x14ac:dyDescent="0.2">
      <c r="A18" s="701"/>
      <c r="B18" s="574" t="s">
        <v>205</v>
      </c>
      <c r="C18" s="574">
        <v>28</v>
      </c>
      <c r="D18" s="763">
        <v>32</v>
      </c>
      <c r="E18" s="764">
        <f t="shared" si="0"/>
        <v>60</v>
      </c>
      <c r="F18" s="574">
        <v>3</v>
      </c>
      <c r="G18" s="764">
        <v>9</v>
      </c>
      <c r="H18" s="764">
        <f t="shared" si="1"/>
        <v>12</v>
      </c>
      <c r="I18" s="574">
        <v>8</v>
      </c>
      <c r="J18" s="764">
        <v>5</v>
      </c>
      <c r="K18" s="764">
        <f t="shared" si="2"/>
        <v>13</v>
      </c>
      <c r="L18" s="761">
        <f t="shared" si="8"/>
        <v>11</v>
      </c>
      <c r="M18" s="761">
        <f t="shared" si="3"/>
        <v>14</v>
      </c>
      <c r="N18" s="764">
        <f t="shared" ref="N18:N22" si="9">SUM(L18:M18)</f>
        <v>25</v>
      </c>
      <c r="O18" s="574">
        <v>2</v>
      </c>
      <c r="P18" s="764">
        <v>3</v>
      </c>
      <c r="Q18" s="764">
        <f t="shared" si="5"/>
        <v>5</v>
      </c>
      <c r="R18" s="765">
        <f t="shared" si="6"/>
        <v>39.285714285714285</v>
      </c>
      <c r="S18" s="765">
        <f t="shared" si="6"/>
        <v>43.75</v>
      </c>
      <c r="T18" s="765">
        <f t="shared" si="6"/>
        <v>41.666666666666671</v>
      </c>
      <c r="U18" s="765">
        <f t="shared" si="7"/>
        <v>18.181818181818183</v>
      </c>
      <c r="V18" s="765">
        <f t="shared" si="7"/>
        <v>21.428571428571427</v>
      </c>
      <c r="W18" s="765">
        <f t="shared" si="7"/>
        <v>20</v>
      </c>
    </row>
    <row r="19" spans="1:23" x14ac:dyDescent="0.2">
      <c r="A19" s="701"/>
      <c r="B19" s="577" t="s">
        <v>515</v>
      </c>
      <c r="C19" s="757"/>
      <c r="D19" s="758"/>
      <c r="E19" s="759"/>
      <c r="F19" s="757"/>
      <c r="G19" s="759"/>
      <c r="H19" s="759"/>
      <c r="I19" s="757">
        <v>1</v>
      </c>
      <c r="J19" s="759">
        <v>0</v>
      </c>
      <c r="K19" s="780">
        <f t="shared" si="2"/>
        <v>1</v>
      </c>
      <c r="L19" s="776">
        <f t="shared" si="8"/>
        <v>1</v>
      </c>
      <c r="M19" s="776">
        <f t="shared" si="3"/>
        <v>0</v>
      </c>
      <c r="N19" s="780">
        <f t="shared" si="9"/>
        <v>1</v>
      </c>
      <c r="O19" s="577"/>
      <c r="P19" s="775"/>
      <c r="Q19" s="780">
        <f t="shared" si="5"/>
        <v>0</v>
      </c>
      <c r="R19" s="766"/>
      <c r="S19" s="766"/>
      <c r="T19" s="766"/>
      <c r="U19" s="766"/>
      <c r="V19" s="766"/>
      <c r="W19" s="766"/>
    </row>
    <row r="20" spans="1:23" x14ac:dyDescent="0.2">
      <c r="A20" s="701"/>
      <c r="B20" s="574" t="s">
        <v>271</v>
      </c>
      <c r="C20" s="574">
        <v>42</v>
      </c>
      <c r="D20" s="763">
        <v>41</v>
      </c>
      <c r="E20" s="764">
        <f t="shared" si="0"/>
        <v>83</v>
      </c>
      <c r="F20" s="574">
        <v>12</v>
      </c>
      <c r="G20" s="764">
        <v>9</v>
      </c>
      <c r="H20" s="764">
        <f t="shared" si="1"/>
        <v>21</v>
      </c>
      <c r="I20" s="574"/>
      <c r="J20" s="764"/>
      <c r="K20" s="764">
        <f t="shared" si="2"/>
        <v>0</v>
      </c>
      <c r="L20" s="761">
        <f t="shared" si="8"/>
        <v>12</v>
      </c>
      <c r="M20" s="761">
        <f t="shared" si="3"/>
        <v>9</v>
      </c>
      <c r="N20" s="764">
        <f t="shared" si="9"/>
        <v>21</v>
      </c>
      <c r="O20" s="574"/>
      <c r="P20" s="764"/>
      <c r="Q20" s="764">
        <f t="shared" si="5"/>
        <v>0</v>
      </c>
      <c r="R20" s="765">
        <f t="shared" si="6"/>
        <v>28.571428571428569</v>
      </c>
      <c r="S20" s="765">
        <f t="shared" si="6"/>
        <v>21.951219512195124</v>
      </c>
      <c r="T20" s="765">
        <f t="shared" si="6"/>
        <v>25.301204819277107</v>
      </c>
      <c r="U20" s="765">
        <f t="shared" si="7"/>
        <v>0</v>
      </c>
      <c r="V20" s="765">
        <f t="shared" si="7"/>
        <v>0</v>
      </c>
      <c r="W20" s="765">
        <f t="shared" si="7"/>
        <v>0</v>
      </c>
    </row>
    <row r="21" spans="1:23" x14ac:dyDescent="0.2">
      <c r="A21" s="701"/>
      <c r="B21" s="577" t="s">
        <v>343</v>
      </c>
      <c r="C21" s="577"/>
      <c r="D21" s="774"/>
      <c r="E21" s="775"/>
      <c r="F21" s="577"/>
      <c r="G21" s="775"/>
      <c r="H21" s="775"/>
      <c r="I21" s="577"/>
      <c r="J21" s="775"/>
      <c r="K21" s="775"/>
      <c r="L21" s="776"/>
      <c r="M21" s="776"/>
      <c r="N21" s="775"/>
      <c r="O21" s="577"/>
      <c r="P21" s="775"/>
      <c r="Q21" s="775"/>
      <c r="R21" s="779"/>
      <c r="S21" s="779"/>
      <c r="T21" s="779"/>
      <c r="U21" s="779"/>
      <c r="V21" s="779"/>
      <c r="W21" s="779"/>
    </row>
    <row r="22" spans="1:23" x14ac:dyDescent="0.2">
      <c r="A22" s="702"/>
      <c r="B22" s="574" t="s">
        <v>344</v>
      </c>
      <c r="C22" s="574"/>
      <c r="D22" s="763"/>
      <c r="E22" s="764">
        <f t="shared" si="0"/>
        <v>0</v>
      </c>
      <c r="F22" s="574"/>
      <c r="G22" s="764"/>
      <c r="H22" s="764">
        <f t="shared" si="1"/>
        <v>0</v>
      </c>
      <c r="I22" s="574"/>
      <c r="J22" s="764"/>
      <c r="K22" s="764">
        <f t="shared" si="2"/>
        <v>0</v>
      </c>
      <c r="L22" s="761"/>
      <c r="M22" s="761"/>
      <c r="N22" s="764">
        <f t="shared" si="9"/>
        <v>0</v>
      </c>
      <c r="O22" s="574"/>
      <c r="P22" s="764"/>
      <c r="Q22" s="764">
        <f t="shared" si="5"/>
        <v>0</v>
      </c>
      <c r="R22" s="765" t="e">
        <f t="shared" ref="R22" si="10">L22/C22*100</f>
        <v>#DIV/0!</v>
      </c>
      <c r="S22" s="765" t="e">
        <f t="shared" ref="S22" si="11">M22/D22*100</f>
        <v>#DIV/0!</v>
      </c>
      <c r="T22" s="765" t="e">
        <f t="shared" ref="T22" si="12">N22/E22*100</f>
        <v>#DIV/0!</v>
      </c>
      <c r="U22" s="765" t="e">
        <f t="shared" ref="U22" si="13">O22/L22*100</f>
        <v>#DIV/0!</v>
      </c>
      <c r="V22" s="765" t="e">
        <f t="shared" ref="V22" si="14">P22/M22*100</f>
        <v>#DIV/0!</v>
      </c>
      <c r="W22" s="765" t="e">
        <f t="shared" ref="W22" si="15">Q22/N22*100</f>
        <v>#DIV/0!</v>
      </c>
    </row>
    <row r="23" spans="1:23" x14ac:dyDescent="0.2">
      <c r="A23" s="767" t="s">
        <v>424</v>
      </c>
      <c r="B23" s="767"/>
      <c r="C23" s="768">
        <f>SUM(C8:C22)</f>
        <v>231</v>
      </c>
      <c r="D23" s="768">
        <f>SUM(D8:D22)</f>
        <v>223</v>
      </c>
      <c r="E23" s="768">
        <f t="shared" ref="D23:Q23" si="16">SUM(E8:E22)</f>
        <v>454</v>
      </c>
      <c r="F23" s="768">
        <f t="shared" si="16"/>
        <v>58</v>
      </c>
      <c r="G23" s="768">
        <f t="shared" si="16"/>
        <v>41</v>
      </c>
      <c r="H23" s="768">
        <f t="shared" si="16"/>
        <v>99</v>
      </c>
      <c r="I23" s="768">
        <f t="shared" si="16"/>
        <v>85</v>
      </c>
      <c r="J23" s="768">
        <f t="shared" si="16"/>
        <v>53</v>
      </c>
      <c r="K23" s="768">
        <f t="shared" si="16"/>
        <v>138</v>
      </c>
      <c r="L23" s="768">
        <f t="shared" si="16"/>
        <v>143</v>
      </c>
      <c r="M23" s="768">
        <f t="shared" si="16"/>
        <v>94</v>
      </c>
      <c r="N23" s="768">
        <f t="shared" si="16"/>
        <v>237</v>
      </c>
      <c r="O23" s="768">
        <f t="shared" si="16"/>
        <v>86</v>
      </c>
      <c r="P23" s="768">
        <f t="shared" si="16"/>
        <v>49</v>
      </c>
      <c r="Q23" s="768">
        <f t="shared" si="16"/>
        <v>135</v>
      </c>
      <c r="R23" s="769">
        <f>L23/C23*100</f>
        <v>61.904761904761905</v>
      </c>
      <c r="S23" s="769">
        <f t="shared" si="6"/>
        <v>42.152466367713004</v>
      </c>
      <c r="T23" s="769">
        <f t="shared" si="6"/>
        <v>52.202643171806159</v>
      </c>
      <c r="U23" s="769">
        <f t="shared" si="7"/>
        <v>60.139860139860133</v>
      </c>
      <c r="V23" s="769">
        <f t="shared" si="7"/>
        <v>52.12765957446809</v>
      </c>
      <c r="W23" s="769">
        <f t="shared" si="7"/>
        <v>56.962025316455701</v>
      </c>
    </row>
    <row r="24" spans="1:23" x14ac:dyDescent="0.2">
      <c r="A24" s="700" t="s">
        <v>56</v>
      </c>
      <c r="B24" s="574" t="s">
        <v>141</v>
      </c>
      <c r="C24" s="574">
        <v>18</v>
      </c>
      <c r="D24" s="763">
        <v>16</v>
      </c>
      <c r="E24" s="764">
        <f>SUM(C24:D24)</f>
        <v>34</v>
      </c>
      <c r="F24" s="574">
        <v>0</v>
      </c>
      <c r="G24" s="764">
        <v>0</v>
      </c>
      <c r="H24" s="764">
        <f>SUM(F24:G24)</f>
        <v>0</v>
      </c>
      <c r="I24" s="761">
        <v>9</v>
      </c>
      <c r="J24" s="764">
        <v>11</v>
      </c>
      <c r="K24" s="764">
        <f>SUM(I24:J24)</f>
        <v>20</v>
      </c>
      <c r="L24" s="761">
        <f>F24+I24</f>
        <v>9</v>
      </c>
      <c r="M24" s="761">
        <f t="shared" ref="M24:M38" si="17">G24+J24</f>
        <v>11</v>
      </c>
      <c r="N24" s="764">
        <f>SUM(L24:M24)</f>
        <v>20</v>
      </c>
      <c r="O24" s="761">
        <v>7</v>
      </c>
      <c r="P24" s="764">
        <v>9</v>
      </c>
      <c r="Q24" s="764">
        <f>SUM(O24:P24)</f>
        <v>16</v>
      </c>
      <c r="R24" s="765">
        <f>L24/C24*100</f>
        <v>50</v>
      </c>
      <c r="S24" s="765">
        <f t="shared" si="6"/>
        <v>68.75</v>
      </c>
      <c r="T24" s="765">
        <f t="shared" si="6"/>
        <v>58.82352941176471</v>
      </c>
      <c r="U24" s="765">
        <f>O24/L24*100</f>
        <v>77.777777777777786</v>
      </c>
      <c r="V24" s="765">
        <f t="shared" si="7"/>
        <v>81.818181818181827</v>
      </c>
      <c r="W24" s="765">
        <f t="shared" si="7"/>
        <v>80</v>
      </c>
    </row>
    <row r="25" spans="1:23" x14ac:dyDescent="0.2">
      <c r="A25" s="701"/>
      <c r="B25" s="577" t="s">
        <v>523</v>
      </c>
      <c r="C25" s="577"/>
      <c r="D25" s="774"/>
      <c r="E25" s="775"/>
      <c r="F25" s="577"/>
      <c r="G25" s="775"/>
      <c r="H25" s="775"/>
      <c r="I25" s="776"/>
      <c r="J25" s="775">
        <v>1</v>
      </c>
      <c r="K25" s="780">
        <f t="shared" ref="K25" si="18">SUM(I25:J25)</f>
        <v>1</v>
      </c>
      <c r="L25" s="776">
        <f>F25+I25</f>
        <v>0</v>
      </c>
      <c r="M25" s="776">
        <f t="shared" si="17"/>
        <v>1</v>
      </c>
      <c r="N25" s="780">
        <f t="shared" ref="N25" si="19">SUM(L25:M25)</f>
        <v>1</v>
      </c>
      <c r="O25" s="776"/>
      <c r="P25" s="775">
        <v>1</v>
      </c>
      <c r="Q25" s="780">
        <f t="shared" ref="Q25" si="20">SUM(O25:P25)</f>
        <v>1</v>
      </c>
      <c r="R25" s="779"/>
      <c r="S25" s="779"/>
      <c r="T25" s="779"/>
      <c r="U25" s="779"/>
      <c r="V25" s="779"/>
      <c r="W25" s="779"/>
    </row>
    <row r="26" spans="1:23" x14ac:dyDescent="0.2">
      <c r="A26" s="701"/>
      <c r="B26" s="574" t="s">
        <v>143</v>
      </c>
      <c r="C26" s="574">
        <v>18</v>
      </c>
      <c r="D26" s="763">
        <v>12</v>
      </c>
      <c r="E26" s="764">
        <f t="shared" ref="E26:E38" si="21">SUM(C26:D26)</f>
        <v>30</v>
      </c>
      <c r="F26" s="574">
        <v>0</v>
      </c>
      <c r="G26" s="764">
        <v>1</v>
      </c>
      <c r="H26" s="764">
        <f t="shared" ref="H26:H38" si="22">SUM(F26:G26)</f>
        <v>1</v>
      </c>
      <c r="I26" s="761">
        <v>10</v>
      </c>
      <c r="J26" s="764">
        <v>5</v>
      </c>
      <c r="K26" s="764">
        <f t="shared" ref="K26:K38" si="23">SUM(I26:J26)</f>
        <v>15</v>
      </c>
      <c r="L26" s="761">
        <f t="shared" ref="L26:L38" si="24">F26+I26</f>
        <v>10</v>
      </c>
      <c r="M26" s="761">
        <f t="shared" si="17"/>
        <v>6</v>
      </c>
      <c r="N26" s="764">
        <f t="shared" ref="N26:N38" si="25">SUM(L26:M26)</f>
        <v>16</v>
      </c>
      <c r="O26" s="761">
        <v>9</v>
      </c>
      <c r="P26" s="764">
        <v>4</v>
      </c>
      <c r="Q26" s="764">
        <f t="shared" ref="Q26:Q38" si="26">SUM(O26:P26)</f>
        <v>13</v>
      </c>
      <c r="R26" s="765">
        <f t="shared" ref="R26:T44" si="27">L26/C26*100</f>
        <v>55.555555555555557</v>
      </c>
      <c r="S26" s="765">
        <f t="shared" si="6"/>
        <v>50</v>
      </c>
      <c r="T26" s="765">
        <f t="shared" si="6"/>
        <v>53.333333333333336</v>
      </c>
      <c r="U26" s="765">
        <f t="shared" ref="U26:W44" si="28">O26/L26*100</f>
        <v>90</v>
      </c>
      <c r="V26" s="765">
        <f t="shared" si="7"/>
        <v>66.666666666666657</v>
      </c>
      <c r="W26" s="765">
        <f t="shared" si="7"/>
        <v>81.25</v>
      </c>
    </row>
    <row r="27" spans="1:23" x14ac:dyDescent="0.2">
      <c r="A27" s="701"/>
      <c r="B27" s="574" t="s">
        <v>145</v>
      </c>
      <c r="C27" s="574">
        <v>26</v>
      </c>
      <c r="D27" s="763">
        <v>31</v>
      </c>
      <c r="E27" s="764">
        <f t="shared" si="21"/>
        <v>57</v>
      </c>
      <c r="F27" s="574">
        <v>1</v>
      </c>
      <c r="G27" s="764">
        <v>2</v>
      </c>
      <c r="H27" s="764">
        <f t="shared" si="22"/>
        <v>3</v>
      </c>
      <c r="I27" s="761">
        <v>13</v>
      </c>
      <c r="J27" s="764">
        <v>15</v>
      </c>
      <c r="K27" s="764">
        <f t="shared" si="23"/>
        <v>28</v>
      </c>
      <c r="L27" s="761">
        <f t="shared" si="24"/>
        <v>14</v>
      </c>
      <c r="M27" s="761">
        <f t="shared" si="17"/>
        <v>17</v>
      </c>
      <c r="N27" s="764">
        <f t="shared" si="25"/>
        <v>31</v>
      </c>
      <c r="O27" s="761">
        <v>11</v>
      </c>
      <c r="P27" s="764">
        <v>13</v>
      </c>
      <c r="Q27" s="764">
        <f t="shared" si="26"/>
        <v>24</v>
      </c>
      <c r="R27" s="765">
        <f t="shared" si="27"/>
        <v>53.846153846153847</v>
      </c>
      <c r="S27" s="765">
        <f t="shared" si="6"/>
        <v>54.838709677419352</v>
      </c>
      <c r="T27" s="765">
        <f t="shared" si="6"/>
        <v>54.385964912280706</v>
      </c>
      <c r="U27" s="765">
        <f t="shared" si="28"/>
        <v>78.571428571428569</v>
      </c>
      <c r="V27" s="765">
        <f t="shared" si="7"/>
        <v>76.470588235294116</v>
      </c>
      <c r="W27" s="765">
        <f t="shared" si="7"/>
        <v>77.41935483870968</v>
      </c>
    </row>
    <row r="28" spans="1:23" x14ac:dyDescent="0.2">
      <c r="A28" s="701"/>
      <c r="B28" s="574" t="s">
        <v>148</v>
      </c>
      <c r="C28" s="574">
        <v>23</v>
      </c>
      <c r="D28" s="763">
        <v>33</v>
      </c>
      <c r="E28" s="764">
        <f t="shared" si="21"/>
        <v>56</v>
      </c>
      <c r="F28" s="574">
        <v>2</v>
      </c>
      <c r="G28" s="764">
        <v>2</v>
      </c>
      <c r="H28" s="764">
        <f t="shared" si="22"/>
        <v>4</v>
      </c>
      <c r="I28" s="761">
        <v>8</v>
      </c>
      <c r="J28" s="764">
        <v>11</v>
      </c>
      <c r="K28" s="764">
        <f t="shared" si="23"/>
        <v>19</v>
      </c>
      <c r="L28" s="761">
        <f t="shared" si="24"/>
        <v>10</v>
      </c>
      <c r="M28" s="761">
        <f t="shared" si="17"/>
        <v>13</v>
      </c>
      <c r="N28" s="764">
        <f t="shared" si="25"/>
        <v>23</v>
      </c>
      <c r="O28" s="761">
        <v>7</v>
      </c>
      <c r="P28" s="764">
        <v>8</v>
      </c>
      <c r="Q28" s="764">
        <f t="shared" si="26"/>
        <v>15</v>
      </c>
      <c r="R28" s="765">
        <f t="shared" si="27"/>
        <v>43.478260869565219</v>
      </c>
      <c r="S28" s="765">
        <f t="shared" si="6"/>
        <v>39.393939393939391</v>
      </c>
      <c r="T28" s="765">
        <f t="shared" si="6"/>
        <v>41.071428571428569</v>
      </c>
      <c r="U28" s="765">
        <f t="shared" si="28"/>
        <v>70</v>
      </c>
      <c r="V28" s="765">
        <f t="shared" si="7"/>
        <v>61.53846153846154</v>
      </c>
      <c r="W28" s="765">
        <f t="shared" si="7"/>
        <v>65.217391304347828</v>
      </c>
    </row>
    <row r="29" spans="1:23" x14ac:dyDescent="0.2">
      <c r="A29" s="701"/>
      <c r="B29" s="574" t="s">
        <v>151</v>
      </c>
      <c r="C29" s="574">
        <v>12</v>
      </c>
      <c r="D29" s="763">
        <v>16</v>
      </c>
      <c r="E29" s="764">
        <f t="shared" si="21"/>
        <v>28</v>
      </c>
      <c r="F29" s="574">
        <v>1</v>
      </c>
      <c r="G29" s="764">
        <v>0</v>
      </c>
      <c r="H29" s="764">
        <f t="shared" si="22"/>
        <v>1</v>
      </c>
      <c r="I29" s="761">
        <v>6</v>
      </c>
      <c r="J29" s="764">
        <v>5</v>
      </c>
      <c r="K29" s="764">
        <f t="shared" si="23"/>
        <v>11</v>
      </c>
      <c r="L29" s="761">
        <f t="shared" si="24"/>
        <v>7</v>
      </c>
      <c r="M29" s="761">
        <f t="shared" si="17"/>
        <v>5</v>
      </c>
      <c r="N29" s="764">
        <f t="shared" si="25"/>
        <v>12</v>
      </c>
      <c r="O29" s="761">
        <v>6</v>
      </c>
      <c r="P29" s="764">
        <v>1</v>
      </c>
      <c r="Q29" s="764">
        <f t="shared" si="26"/>
        <v>7</v>
      </c>
      <c r="R29" s="765">
        <f t="shared" si="27"/>
        <v>58.333333333333336</v>
      </c>
      <c r="S29" s="765">
        <f t="shared" si="27"/>
        <v>31.25</v>
      </c>
      <c r="T29" s="765">
        <f t="shared" si="27"/>
        <v>42.857142857142854</v>
      </c>
      <c r="U29" s="765">
        <f t="shared" si="28"/>
        <v>85.714285714285708</v>
      </c>
      <c r="V29" s="765">
        <f t="shared" si="28"/>
        <v>20</v>
      </c>
      <c r="W29" s="765">
        <f t="shared" si="28"/>
        <v>58.333333333333336</v>
      </c>
    </row>
    <row r="30" spans="1:23" x14ac:dyDescent="0.2">
      <c r="A30" s="701"/>
      <c r="B30" s="574" t="s">
        <v>154</v>
      </c>
      <c r="C30" s="574">
        <v>23</v>
      </c>
      <c r="D30" s="763">
        <v>19</v>
      </c>
      <c r="E30" s="764">
        <f t="shared" si="21"/>
        <v>42</v>
      </c>
      <c r="F30" s="574">
        <v>1</v>
      </c>
      <c r="G30" s="764">
        <v>1</v>
      </c>
      <c r="H30" s="764">
        <f t="shared" si="22"/>
        <v>2</v>
      </c>
      <c r="I30" s="761">
        <v>9</v>
      </c>
      <c r="J30" s="764">
        <v>7</v>
      </c>
      <c r="K30" s="764">
        <f t="shared" si="23"/>
        <v>16</v>
      </c>
      <c r="L30" s="761">
        <f t="shared" si="24"/>
        <v>10</v>
      </c>
      <c r="M30" s="761">
        <f t="shared" si="17"/>
        <v>8</v>
      </c>
      <c r="N30" s="764">
        <f t="shared" si="25"/>
        <v>18</v>
      </c>
      <c r="O30" s="761">
        <v>9</v>
      </c>
      <c r="P30" s="764">
        <v>4</v>
      </c>
      <c r="Q30" s="764">
        <f t="shared" si="26"/>
        <v>13</v>
      </c>
      <c r="R30" s="765">
        <f t="shared" si="27"/>
        <v>43.478260869565219</v>
      </c>
      <c r="S30" s="765">
        <f t="shared" si="27"/>
        <v>42.105263157894733</v>
      </c>
      <c r="T30" s="765">
        <f t="shared" si="27"/>
        <v>42.857142857142854</v>
      </c>
      <c r="U30" s="765">
        <f t="shared" si="28"/>
        <v>90</v>
      </c>
      <c r="V30" s="765">
        <f t="shared" si="28"/>
        <v>50</v>
      </c>
      <c r="W30" s="765">
        <f t="shared" si="28"/>
        <v>72.222222222222214</v>
      </c>
    </row>
    <row r="31" spans="1:23" x14ac:dyDescent="0.2">
      <c r="A31" s="701"/>
      <c r="B31" s="574" t="s">
        <v>157</v>
      </c>
      <c r="C31" s="574">
        <v>20</v>
      </c>
      <c r="D31" s="763">
        <v>16</v>
      </c>
      <c r="E31" s="764">
        <f t="shared" si="21"/>
        <v>36</v>
      </c>
      <c r="F31" s="574">
        <v>2</v>
      </c>
      <c r="G31" s="764">
        <v>0</v>
      </c>
      <c r="H31" s="764">
        <f t="shared" si="22"/>
        <v>2</v>
      </c>
      <c r="I31" s="761">
        <v>8</v>
      </c>
      <c r="J31" s="764">
        <v>6</v>
      </c>
      <c r="K31" s="764">
        <f t="shared" si="23"/>
        <v>14</v>
      </c>
      <c r="L31" s="761">
        <f t="shared" si="24"/>
        <v>10</v>
      </c>
      <c r="M31" s="761">
        <f t="shared" si="17"/>
        <v>6</v>
      </c>
      <c r="N31" s="764">
        <f t="shared" si="25"/>
        <v>16</v>
      </c>
      <c r="O31" s="761">
        <v>4</v>
      </c>
      <c r="P31" s="764">
        <v>4</v>
      </c>
      <c r="Q31" s="764">
        <f t="shared" si="26"/>
        <v>8</v>
      </c>
      <c r="R31" s="765">
        <f t="shared" si="27"/>
        <v>50</v>
      </c>
      <c r="S31" s="765">
        <f t="shared" si="27"/>
        <v>37.5</v>
      </c>
      <c r="T31" s="765">
        <f t="shared" si="27"/>
        <v>44.444444444444443</v>
      </c>
      <c r="U31" s="765">
        <f t="shared" si="28"/>
        <v>40</v>
      </c>
      <c r="V31" s="765">
        <f t="shared" si="28"/>
        <v>66.666666666666657</v>
      </c>
      <c r="W31" s="765">
        <f t="shared" si="28"/>
        <v>50</v>
      </c>
    </row>
    <row r="32" spans="1:23" x14ac:dyDescent="0.2">
      <c r="A32" s="701"/>
      <c r="B32" s="574" t="s">
        <v>138</v>
      </c>
      <c r="C32" s="574">
        <v>21</v>
      </c>
      <c r="D32" s="763">
        <v>26</v>
      </c>
      <c r="E32" s="764">
        <f t="shared" si="21"/>
        <v>47</v>
      </c>
      <c r="F32" s="574">
        <v>0</v>
      </c>
      <c r="G32" s="764">
        <v>0</v>
      </c>
      <c r="H32" s="764">
        <f t="shared" si="22"/>
        <v>0</v>
      </c>
      <c r="I32" s="761">
        <v>13</v>
      </c>
      <c r="J32" s="764">
        <v>11</v>
      </c>
      <c r="K32" s="764">
        <f t="shared" si="23"/>
        <v>24</v>
      </c>
      <c r="L32" s="761">
        <f t="shared" si="24"/>
        <v>13</v>
      </c>
      <c r="M32" s="761">
        <f t="shared" si="17"/>
        <v>11</v>
      </c>
      <c r="N32" s="764">
        <f t="shared" si="25"/>
        <v>24</v>
      </c>
      <c r="O32" s="761">
        <v>4</v>
      </c>
      <c r="P32" s="764">
        <v>4</v>
      </c>
      <c r="Q32" s="764">
        <f t="shared" si="26"/>
        <v>8</v>
      </c>
      <c r="R32" s="765">
        <f t="shared" si="27"/>
        <v>61.904761904761905</v>
      </c>
      <c r="S32" s="765">
        <f t="shared" si="27"/>
        <v>42.307692307692307</v>
      </c>
      <c r="T32" s="765">
        <f t="shared" si="27"/>
        <v>51.063829787234042</v>
      </c>
      <c r="U32" s="765">
        <f t="shared" si="28"/>
        <v>30.76923076923077</v>
      </c>
      <c r="V32" s="765">
        <f t="shared" si="28"/>
        <v>36.363636363636367</v>
      </c>
      <c r="W32" s="765">
        <f t="shared" si="28"/>
        <v>33.333333333333329</v>
      </c>
    </row>
    <row r="33" spans="1:23" x14ac:dyDescent="0.2">
      <c r="A33" s="701"/>
      <c r="B33" s="577" t="s">
        <v>516</v>
      </c>
      <c r="C33" s="577"/>
      <c r="D33" s="774"/>
      <c r="E33" s="775"/>
      <c r="F33" s="577"/>
      <c r="G33" s="775"/>
      <c r="H33" s="775"/>
      <c r="I33" s="776">
        <v>1</v>
      </c>
      <c r="J33" s="775"/>
      <c r="K33" s="780">
        <f t="shared" si="23"/>
        <v>1</v>
      </c>
      <c r="L33" s="776">
        <f t="shared" si="24"/>
        <v>1</v>
      </c>
      <c r="M33" s="776">
        <f t="shared" si="17"/>
        <v>0</v>
      </c>
      <c r="N33" s="780">
        <f t="shared" ref="N33" si="29">SUM(L33:M33)</f>
        <v>1</v>
      </c>
      <c r="O33" s="776"/>
      <c r="P33" s="775"/>
      <c r="Q33" s="780">
        <f t="shared" si="26"/>
        <v>0</v>
      </c>
      <c r="R33" s="779"/>
      <c r="S33" s="779"/>
      <c r="T33" s="779"/>
      <c r="U33" s="779"/>
      <c r="V33" s="779"/>
      <c r="W33" s="779"/>
    </row>
    <row r="34" spans="1:23" x14ac:dyDescent="0.2">
      <c r="A34" s="701"/>
      <c r="B34" s="574" t="s">
        <v>166</v>
      </c>
      <c r="C34" s="574">
        <v>19</v>
      </c>
      <c r="D34" s="763">
        <v>20</v>
      </c>
      <c r="E34" s="764">
        <f t="shared" si="21"/>
        <v>39</v>
      </c>
      <c r="F34" s="574">
        <v>0</v>
      </c>
      <c r="G34" s="764">
        <v>1</v>
      </c>
      <c r="H34" s="764">
        <f t="shared" si="22"/>
        <v>1</v>
      </c>
      <c r="I34" s="761">
        <v>9</v>
      </c>
      <c r="J34" s="764">
        <v>5</v>
      </c>
      <c r="K34" s="764">
        <f t="shared" si="23"/>
        <v>14</v>
      </c>
      <c r="L34" s="761">
        <f t="shared" si="24"/>
        <v>9</v>
      </c>
      <c r="M34" s="761">
        <f t="shared" si="17"/>
        <v>6</v>
      </c>
      <c r="N34" s="764">
        <f t="shared" si="25"/>
        <v>15</v>
      </c>
      <c r="O34" s="761">
        <v>4</v>
      </c>
      <c r="P34" s="764">
        <v>2</v>
      </c>
      <c r="Q34" s="764">
        <f t="shared" si="26"/>
        <v>6</v>
      </c>
      <c r="R34" s="765">
        <f t="shared" si="27"/>
        <v>47.368421052631575</v>
      </c>
      <c r="S34" s="765">
        <f t="shared" si="27"/>
        <v>30</v>
      </c>
      <c r="T34" s="765">
        <f t="shared" si="27"/>
        <v>38.461538461538467</v>
      </c>
      <c r="U34" s="765">
        <f t="shared" si="28"/>
        <v>44.444444444444443</v>
      </c>
      <c r="V34" s="765">
        <f t="shared" si="28"/>
        <v>33.333333333333329</v>
      </c>
      <c r="W34" s="765">
        <f t="shared" si="28"/>
        <v>40</v>
      </c>
    </row>
    <row r="35" spans="1:23" x14ac:dyDescent="0.2">
      <c r="A35" s="701"/>
      <c r="B35" s="577" t="s">
        <v>204</v>
      </c>
      <c r="C35" s="757"/>
      <c r="D35" s="758"/>
      <c r="E35" s="759"/>
      <c r="F35" s="757"/>
      <c r="G35" s="759"/>
      <c r="H35" s="759"/>
      <c r="I35" s="770"/>
      <c r="J35" s="759"/>
      <c r="K35" s="759"/>
      <c r="L35" s="776"/>
      <c r="M35" s="776"/>
      <c r="N35" s="775"/>
      <c r="O35" s="776"/>
      <c r="P35" s="775"/>
      <c r="Q35" s="775"/>
      <c r="R35" s="766"/>
      <c r="S35" s="766"/>
      <c r="T35" s="766"/>
      <c r="U35" s="766"/>
      <c r="V35" s="766"/>
      <c r="W35" s="766"/>
    </row>
    <row r="36" spans="1:23" x14ac:dyDescent="0.2">
      <c r="A36" s="701"/>
      <c r="B36" s="574" t="s">
        <v>205</v>
      </c>
      <c r="C36" s="574">
        <v>25</v>
      </c>
      <c r="D36" s="763">
        <v>36</v>
      </c>
      <c r="E36" s="764">
        <f t="shared" si="21"/>
        <v>61</v>
      </c>
      <c r="F36" s="574">
        <v>0</v>
      </c>
      <c r="G36" s="764">
        <v>0</v>
      </c>
      <c r="H36" s="764">
        <f t="shared" si="22"/>
        <v>0</v>
      </c>
      <c r="I36" s="761">
        <v>9</v>
      </c>
      <c r="J36" s="764">
        <v>7</v>
      </c>
      <c r="K36" s="764">
        <f t="shared" si="23"/>
        <v>16</v>
      </c>
      <c r="L36" s="761">
        <f t="shared" si="24"/>
        <v>9</v>
      </c>
      <c r="M36" s="761">
        <f t="shared" si="17"/>
        <v>7</v>
      </c>
      <c r="N36" s="764">
        <f t="shared" si="25"/>
        <v>16</v>
      </c>
      <c r="O36" s="761">
        <v>1</v>
      </c>
      <c r="P36" s="764">
        <v>0</v>
      </c>
      <c r="Q36" s="764">
        <f t="shared" si="26"/>
        <v>1</v>
      </c>
      <c r="R36" s="765">
        <f t="shared" si="27"/>
        <v>36</v>
      </c>
      <c r="S36" s="765">
        <f t="shared" si="27"/>
        <v>19.444444444444446</v>
      </c>
      <c r="T36" s="765">
        <f t="shared" si="27"/>
        <v>26.229508196721312</v>
      </c>
      <c r="U36" s="765">
        <f t="shared" si="28"/>
        <v>11.111111111111111</v>
      </c>
      <c r="V36" s="765">
        <f t="shared" si="28"/>
        <v>0</v>
      </c>
      <c r="W36" s="765">
        <f t="shared" si="28"/>
        <v>6.25</v>
      </c>
    </row>
    <row r="37" spans="1:23" x14ac:dyDescent="0.2">
      <c r="A37" s="701"/>
      <c r="B37" s="577" t="s">
        <v>270</v>
      </c>
      <c r="C37" s="757"/>
      <c r="D37" s="758"/>
      <c r="E37" s="759"/>
      <c r="F37" s="757"/>
      <c r="G37" s="760"/>
      <c r="H37" s="759"/>
      <c r="I37" s="757"/>
      <c r="J37" s="760"/>
      <c r="K37" s="759"/>
      <c r="L37" s="776"/>
      <c r="M37" s="776"/>
      <c r="N37" s="775"/>
      <c r="O37" s="577"/>
      <c r="P37" s="778"/>
      <c r="Q37" s="775"/>
      <c r="R37" s="766"/>
      <c r="S37" s="766"/>
      <c r="T37" s="766"/>
      <c r="U37" s="766"/>
      <c r="V37" s="766"/>
      <c r="W37" s="766"/>
    </row>
    <row r="38" spans="1:23" x14ac:dyDescent="0.2">
      <c r="A38" s="701"/>
      <c r="B38" s="574" t="s">
        <v>271</v>
      </c>
      <c r="C38" s="574">
        <v>19</v>
      </c>
      <c r="D38" s="763">
        <v>37</v>
      </c>
      <c r="E38" s="764">
        <f t="shared" si="21"/>
        <v>56</v>
      </c>
      <c r="F38" s="574"/>
      <c r="G38" s="762"/>
      <c r="H38" s="764">
        <f t="shared" si="22"/>
        <v>0</v>
      </c>
      <c r="I38" s="574"/>
      <c r="J38" s="762"/>
      <c r="K38" s="764">
        <f t="shared" si="23"/>
        <v>0</v>
      </c>
      <c r="L38" s="761">
        <f t="shared" si="24"/>
        <v>0</v>
      </c>
      <c r="M38" s="761">
        <f t="shared" si="17"/>
        <v>0</v>
      </c>
      <c r="N38" s="764">
        <f t="shared" si="25"/>
        <v>0</v>
      </c>
      <c r="O38" s="574"/>
      <c r="P38" s="762"/>
      <c r="Q38" s="764">
        <f t="shared" si="26"/>
        <v>0</v>
      </c>
      <c r="R38" s="765">
        <f t="shared" si="27"/>
        <v>0</v>
      </c>
      <c r="S38" s="765">
        <f t="shared" si="27"/>
        <v>0</v>
      </c>
      <c r="T38" s="765">
        <f t="shared" si="27"/>
        <v>0</v>
      </c>
      <c r="U38" s="765" t="e">
        <f t="shared" si="28"/>
        <v>#DIV/0!</v>
      </c>
      <c r="V38" s="765" t="e">
        <f t="shared" si="28"/>
        <v>#DIV/0!</v>
      </c>
      <c r="W38" s="765" t="e">
        <f t="shared" si="28"/>
        <v>#DIV/0!</v>
      </c>
    </row>
    <row r="39" spans="1:23" x14ac:dyDescent="0.2">
      <c r="A39" s="701"/>
      <c r="B39" s="577" t="s">
        <v>343</v>
      </c>
      <c r="C39" s="577"/>
      <c r="D39" s="774"/>
      <c r="E39" s="775"/>
      <c r="F39" s="577"/>
      <c r="G39" s="775"/>
      <c r="H39" s="775"/>
      <c r="I39" s="577"/>
      <c r="J39" s="775"/>
      <c r="K39" s="775"/>
      <c r="L39" s="776"/>
      <c r="M39" s="776"/>
      <c r="N39" s="775"/>
      <c r="O39" s="577"/>
      <c r="P39" s="775"/>
      <c r="Q39" s="775"/>
      <c r="R39" s="779"/>
      <c r="S39" s="779"/>
      <c r="T39" s="779"/>
      <c r="U39" s="779"/>
      <c r="V39" s="779"/>
      <c r="W39" s="779"/>
    </row>
    <row r="40" spans="1:23" x14ac:dyDescent="0.2">
      <c r="A40" s="702"/>
      <c r="B40" s="574" t="s">
        <v>344</v>
      </c>
      <c r="C40" s="574"/>
      <c r="D40" s="763"/>
      <c r="E40" s="764">
        <f t="shared" ref="E40" si="30">SUM(C40:D40)</f>
        <v>0</v>
      </c>
      <c r="F40" s="574"/>
      <c r="G40" s="764"/>
      <c r="H40" s="764">
        <f t="shared" ref="H40" si="31">SUM(F40:G40)</f>
        <v>0</v>
      </c>
      <c r="I40" s="574"/>
      <c r="J40" s="764"/>
      <c r="K40" s="764">
        <f t="shared" ref="K40" si="32">SUM(I40:J40)</f>
        <v>0</v>
      </c>
      <c r="L40" s="761"/>
      <c r="M40" s="761"/>
      <c r="N40" s="764">
        <f t="shared" ref="N40" si="33">SUM(L40:M40)</f>
        <v>0</v>
      </c>
      <c r="O40" s="574"/>
      <c r="P40" s="764"/>
      <c r="Q40" s="764">
        <f t="shared" ref="Q40" si="34">SUM(O40:P40)</f>
        <v>0</v>
      </c>
      <c r="R40" s="765" t="e">
        <f t="shared" ref="R40" si="35">L40/C40*100</f>
        <v>#DIV/0!</v>
      </c>
      <c r="S40" s="765" t="e">
        <f t="shared" ref="S40" si="36">M40/D40*100</f>
        <v>#DIV/0!</v>
      </c>
      <c r="T40" s="765" t="e">
        <f t="shared" ref="T40" si="37">N40/E40*100</f>
        <v>#DIV/0!</v>
      </c>
      <c r="U40" s="765" t="e">
        <f t="shared" ref="U40" si="38">O40/L40*100</f>
        <v>#DIV/0!</v>
      </c>
      <c r="V40" s="765" t="e">
        <f t="shared" ref="V40" si="39">P40/M40*100</f>
        <v>#DIV/0!</v>
      </c>
      <c r="W40" s="765" t="e">
        <f t="shared" ref="W40" si="40">Q40/N40*100</f>
        <v>#DIV/0!</v>
      </c>
    </row>
    <row r="41" spans="1:23" x14ac:dyDescent="0.2">
      <c r="A41" s="767" t="s">
        <v>424</v>
      </c>
      <c r="B41" s="767"/>
      <c r="C41" s="768">
        <f>SUM(C24:C40)</f>
        <v>224</v>
      </c>
      <c r="D41" s="768">
        <f>SUM(D24:D40)</f>
        <v>262</v>
      </c>
      <c r="E41" s="768">
        <f t="shared" ref="D41:Q41" si="41">SUM(E24:E40)</f>
        <v>486</v>
      </c>
      <c r="F41" s="768">
        <f t="shared" si="41"/>
        <v>7</v>
      </c>
      <c r="G41" s="768">
        <f t="shared" si="41"/>
        <v>7</v>
      </c>
      <c r="H41" s="768">
        <f t="shared" si="41"/>
        <v>14</v>
      </c>
      <c r="I41" s="768">
        <f t="shared" si="41"/>
        <v>95</v>
      </c>
      <c r="J41" s="768">
        <f t="shared" si="41"/>
        <v>84</v>
      </c>
      <c r="K41" s="768">
        <f t="shared" si="41"/>
        <v>179</v>
      </c>
      <c r="L41" s="768">
        <f t="shared" si="41"/>
        <v>102</v>
      </c>
      <c r="M41" s="768">
        <f t="shared" si="41"/>
        <v>91</v>
      </c>
      <c r="N41" s="768">
        <f t="shared" si="41"/>
        <v>193</v>
      </c>
      <c r="O41" s="768">
        <f t="shared" si="41"/>
        <v>62</v>
      </c>
      <c r="P41" s="768">
        <f t="shared" si="41"/>
        <v>50</v>
      </c>
      <c r="Q41" s="768">
        <f t="shared" si="41"/>
        <v>112</v>
      </c>
      <c r="R41" s="771">
        <f t="shared" si="27"/>
        <v>45.535714285714285</v>
      </c>
      <c r="S41" s="771">
        <f t="shared" si="27"/>
        <v>34.732824427480921</v>
      </c>
      <c r="T41" s="769">
        <f t="shared" si="27"/>
        <v>39.711934156378604</v>
      </c>
      <c r="U41" s="769">
        <f t="shared" si="28"/>
        <v>60.784313725490193</v>
      </c>
      <c r="V41" s="769">
        <f t="shared" si="28"/>
        <v>54.945054945054949</v>
      </c>
      <c r="W41" s="769">
        <f t="shared" si="28"/>
        <v>58.031088082901547</v>
      </c>
    </row>
    <row r="42" spans="1:23" ht="12.75" customHeight="1" x14ac:dyDescent="0.2">
      <c r="A42" s="700" t="s">
        <v>57</v>
      </c>
      <c r="B42" s="577" t="s">
        <v>141</v>
      </c>
      <c r="C42" s="757"/>
      <c r="D42" s="758"/>
      <c r="E42" s="759"/>
      <c r="F42" s="757"/>
      <c r="G42" s="760"/>
      <c r="H42" s="759"/>
      <c r="I42" s="757"/>
      <c r="J42" s="760"/>
      <c r="K42" s="759"/>
      <c r="L42" s="776"/>
      <c r="M42" s="776"/>
      <c r="N42" s="777"/>
      <c r="O42" s="577"/>
      <c r="P42" s="778"/>
      <c r="Q42" s="759"/>
      <c r="R42" s="766"/>
      <c r="S42" s="766"/>
      <c r="T42" s="766"/>
      <c r="U42" s="766"/>
      <c r="V42" s="766"/>
      <c r="W42" s="766"/>
    </row>
    <row r="43" spans="1:23" x14ac:dyDescent="0.2">
      <c r="A43" s="701"/>
      <c r="B43" s="577" t="s">
        <v>143</v>
      </c>
      <c r="C43" s="757"/>
      <c r="D43" s="758"/>
      <c r="E43" s="759"/>
      <c r="F43" s="757"/>
      <c r="G43" s="760"/>
      <c r="H43" s="759"/>
      <c r="I43" s="757"/>
      <c r="J43" s="760"/>
      <c r="K43" s="759"/>
      <c r="L43" s="776"/>
      <c r="M43" s="776"/>
      <c r="N43" s="777"/>
      <c r="O43" s="577"/>
      <c r="P43" s="778"/>
      <c r="Q43" s="759"/>
      <c r="R43" s="766"/>
      <c r="S43" s="766"/>
      <c r="T43" s="766"/>
      <c r="U43" s="766"/>
      <c r="V43" s="766"/>
      <c r="W43" s="766"/>
    </row>
    <row r="44" spans="1:23" x14ac:dyDescent="0.2">
      <c r="A44" s="701"/>
      <c r="B44" s="574" t="s">
        <v>145</v>
      </c>
      <c r="C44" s="574">
        <v>1</v>
      </c>
      <c r="D44" s="763">
        <v>24</v>
      </c>
      <c r="E44" s="764">
        <f t="shared" ref="E44:E54" si="42">SUM(C44:D44)</f>
        <v>25</v>
      </c>
      <c r="F44" s="574">
        <v>0</v>
      </c>
      <c r="G44" s="764">
        <v>1</v>
      </c>
      <c r="H44" s="764">
        <f t="shared" ref="H44:H54" si="43">SUM(F44:G44)</f>
        <v>1</v>
      </c>
      <c r="I44" s="761">
        <v>0</v>
      </c>
      <c r="J44" s="764">
        <v>5</v>
      </c>
      <c r="K44" s="764">
        <f t="shared" ref="K44:K54" si="44">SUM(I44:J44)</f>
        <v>5</v>
      </c>
      <c r="L44" s="761">
        <f t="shared" ref="L44:M54" si="45">F44+I44</f>
        <v>0</v>
      </c>
      <c r="M44" s="761">
        <f t="shared" si="45"/>
        <v>6</v>
      </c>
      <c r="N44" s="764">
        <f t="shared" ref="N44:N50" si="46">SUM(L44:M44)</f>
        <v>6</v>
      </c>
      <c r="O44" s="761">
        <v>0</v>
      </c>
      <c r="P44" s="764">
        <v>3</v>
      </c>
      <c r="Q44" s="764">
        <f t="shared" ref="Q44:Q54" si="47">SUM(O44:P44)</f>
        <v>3</v>
      </c>
      <c r="R44" s="765">
        <f t="shared" ref="R44:T57" si="48">L44/C44*100</f>
        <v>0</v>
      </c>
      <c r="S44" s="765">
        <f t="shared" si="27"/>
        <v>25</v>
      </c>
      <c r="T44" s="765">
        <f t="shared" si="27"/>
        <v>24</v>
      </c>
      <c r="U44" s="765" t="e">
        <f t="shared" ref="U44:W57" si="49">O44/L44*100</f>
        <v>#DIV/0!</v>
      </c>
      <c r="V44" s="765">
        <f t="shared" si="28"/>
        <v>50</v>
      </c>
      <c r="W44" s="765">
        <f t="shared" si="28"/>
        <v>50</v>
      </c>
    </row>
    <row r="45" spans="1:23" x14ac:dyDescent="0.2">
      <c r="A45" s="701"/>
      <c r="B45" s="574" t="s">
        <v>148</v>
      </c>
      <c r="C45" s="574">
        <v>6</v>
      </c>
      <c r="D45" s="763">
        <v>17</v>
      </c>
      <c r="E45" s="764">
        <f t="shared" si="42"/>
        <v>23</v>
      </c>
      <c r="F45" s="574">
        <v>0</v>
      </c>
      <c r="G45" s="764">
        <v>0</v>
      </c>
      <c r="H45" s="764">
        <f t="shared" si="43"/>
        <v>0</v>
      </c>
      <c r="I45" s="761">
        <v>1</v>
      </c>
      <c r="J45" s="764">
        <v>2</v>
      </c>
      <c r="K45" s="764">
        <v>2</v>
      </c>
      <c r="L45" s="761">
        <f t="shared" si="45"/>
        <v>1</v>
      </c>
      <c r="M45" s="761">
        <f t="shared" si="45"/>
        <v>2</v>
      </c>
      <c r="N45" s="764">
        <f t="shared" si="46"/>
        <v>3</v>
      </c>
      <c r="O45" s="761">
        <v>1</v>
      </c>
      <c r="P45" s="764">
        <v>2</v>
      </c>
      <c r="Q45" s="764">
        <f t="shared" si="47"/>
        <v>3</v>
      </c>
      <c r="R45" s="765">
        <f t="shared" si="48"/>
        <v>16.666666666666664</v>
      </c>
      <c r="S45" s="765">
        <f t="shared" si="48"/>
        <v>11.76470588235294</v>
      </c>
      <c r="T45" s="765">
        <f t="shared" si="48"/>
        <v>13.043478260869565</v>
      </c>
      <c r="U45" s="765">
        <f t="shared" si="49"/>
        <v>100</v>
      </c>
      <c r="V45" s="765">
        <f t="shared" si="49"/>
        <v>100</v>
      </c>
      <c r="W45" s="765">
        <f t="shared" si="49"/>
        <v>100</v>
      </c>
    </row>
    <row r="46" spans="1:23" x14ac:dyDescent="0.2">
      <c r="A46" s="701"/>
      <c r="B46" s="574" t="s">
        <v>151</v>
      </c>
      <c r="C46" s="574">
        <v>9</v>
      </c>
      <c r="D46" s="763">
        <v>32</v>
      </c>
      <c r="E46" s="764">
        <f t="shared" si="42"/>
        <v>41</v>
      </c>
      <c r="F46" s="574">
        <v>0</v>
      </c>
      <c r="G46" s="764">
        <v>0</v>
      </c>
      <c r="H46" s="764">
        <f t="shared" si="43"/>
        <v>0</v>
      </c>
      <c r="I46" s="761">
        <v>1</v>
      </c>
      <c r="J46" s="764">
        <v>8</v>
      </c>
      <c r="K46" s="764">
        <v>8</v>
      </c>
      <c r="L46" s="761">
        <f t="shared" si="45"/>
        <v>1</v>
      </c>
      <c r="M46" s="761">
        <f t="shared" si="45"/>
        <v>8</v>
      </c>
      <c r="N46" s="764">
        <f t="shared" si="46"/>
        <v>9</v>
      </c>
      <c r="O46" s="761">
        <v>1</v>
      </c>
      <c r="P46" s="764">
        <v>3</v>
      </c>
      <c r="Q46" s="764">
        <f t="shared" si="47"/>
        <v>4</v>
      </c>
      <c r="R46" s="765">
        <f t="shared" si="48"/>
        <v>11.111111111111111</v>
      </c>
      <c r="S46" s="765">
        <f t="shared" si="48"/>
        <v>25</v>
      </c>
      <c r="T46" s="765">
        <f t="shared" si="48"/>
        <v>21.951219512195124</v>
      </c>
      <c r="U46" s="765">
        <f t="shared" si="49"/>
        <v>100</v>
      </c>
      <c r="V46" s="765">
        <f t="shared" si="49"/>
        <v>37.5</v>
      </c>
      <c r="W46" s="765">
        <f t="shared" si="49"/>
        <v>44.444444444444443</v>
      </c>
    </row>
    <row r="47" spans="1:23" x14ac:dyDescent="0.2">
      <c r="A47" s="701"/>
      <c r="B47" s="574" t="s">
        <v>154</v>
      </c>
      <c r="C47" s="574">
        <v>6</v>
      </c>
      <c r="D47" s="763">
        <v>33</v>
      </c>
      <c r="E47" s="764">
        <f t="shared" si="42"/>
        <v>39</v>
      </c>
      <c r="F47" s="574">
        <v>0</v>
      </c>
      <c r="G47" s="764">
        <v>1</v>
      </c>
      <c r="H47" s="764">
        <f t="shared" si="43"/>
        <v>1</v>
      </c>
      <c r="I47" s="761">
        <v>3</v>
      </c>
      <c r="J47" s="764">
        <v>7</v>
      </c>
      <c r="K47" s="764">
        <v>8</v>
      </c>
      <c r="L47" s="761">
        <f t="shared" si="45"/>
        <v>3</v>
      </c>
      <c r="M47" s="761">
        <f t="shared" si="45"/>
        <v>8</v>
      </c>
      <c r="N47" s="764">
        <f t="shared" si="46"/>
        <v>11</v>
      </c>
      <c r="O47" s="761">
        <v>3</v>
      </c>
      <c r="P47" s="764">
        <v>7</v>
      </c>
      <c r="Q47" s="764">
        <f t="shared" si="47"/>
        <v>10</v>
      </c>
      <c r="R47" s="765">
        <f t="shared" si="48"/>
        <v>50</v>
      </c>
      <c r="S47" s="765">
        <f t="shared" si="48"/>
        <v>24.242424242424242</v>
      </c>
      <c r="T47" s="765">
        <f t="shared" si="48"/>
        <v>28.205128205128204</v>
      </c>
      <c r="U47" s="765">
        <f t="shared" si="49"/>
        <v>100</v>
      </c>
      <c r="V47" s="765">
        <f t="shared" si="49"/>
        <v>87.5</v>
      </c>
      <c r="W47" s="765">
        <f t="shared" si="49"/>
        <v>90.909090909090907</v>
      </c>
    </row>
    <row r="48" spans="1:23" x14ac:dyDescent="0.2">
      <c r="A48" s="701"/>
      <c r="B48" s="574" t="s">
        <v>157</v>
      </c>
      <c r="C48" s="574">
        <v>11</v>
      </c>
      <c r="D48" s="763">
        <v>30</v>
      </c>
      <c r="E48" s="764">
        <f t="shared" si="42"/>
        <v>41</v>
      </c>
      <c r="F48" s="574">
        <v>0</v>
      </c>
      <c r="G48" s="764">
        <v>0</v>
      </c>
      <c r="H48" s="764">
        <f t="shared" si="43"/>
        <v>0</v>
      </c>
      <c r="I48" s="761">
        <v>3</v>
      </c>
      <c r="J48" s="764">
        <v>11</v>
      </c>
      <c r="K48" s="764">
        <v>11</v>
      </c>
      <c r="L48" s="761">
        <f t="shared" si="45"/>
        <v>3</v>
      </c>
      <c r="M48" s="761">
        <f t="shared" si="45"/>
        <v>11</v>
      </c>
      <c r="N48" s="764">
        <f t="shared" si="46"/>
        <v>14</v>
      </c>
      <c r="O48" s="761">
        <v>1</v>
      </c>
      <c r="P48" s="764">
        <v>5</v>
      </c>
      <c r="Q48" s="764">
        <f t="shared" si="47"/>
        <v>6</v>
      </c>
      <c r="R48" s="765">
        <f t="shared" si="48"/>
        <v>27.27272727272727</v>
      </c>
      <c r="S48" s="765">
        <f t="shared" si="48"/>
        <v>36.666666666666664</v>
      </c>
      <c r="T48" s="765">
        <f t="shared" si="48"/>
        <v>34.146341463414636</v>
      </c>
      <c r="U48" s="765">
        <f t="shared" si="49"/>
        <v>33.333333333333329</v>
      </c>
      <c r="V48" s="765">
        <f t="shared" si="49"/>
        <v>45.454545454545453</v>
      </c>
      <c r="W48" s="765">
        <f t="shared" si="49"/>
        <v>42.857142857142854</v>
      </c>
    </row>
    <row r="49" spans="1:23" x14ac:dyDescent="0.2">
      <c r="A49" s="701"/>
      <c r="B49" s="574" t="s">
        <v>138</v>
      </c>
      <c r="C49" s="574">
        <v>12</v>
      </c>
      <c r="D49" s="763">
        <v>27</v>
      </c>
      <c r="E49" s="764">
        <f t="shared" si="42"/>
        <v>39</v>
      </c>
      <c r="F49" s="574">
        <v>0</v>
      </c>
      <c r="G49" s="764">
        <v>0</v>
      </c>
      <c r="H49" s="764">
        <f t="shared" si="43"/>
        <v>0</v>
      </c>
      <c r="I49" s="761">
        <v>3</v>
      </c>
      <c r="J49" s="764">
        <v>4</v>
      </c>
      <c r="K49" s="764">
        <f t="shared" si="44"/>
        <v>7</v>
      </c>
      <c r="L49" s="761">
        <f t="shared" si="45"/>
        <v>3</v>
      </c>
      <c r="M49" s="761">
        <v>4</v>
      </c>
      <c r="N49" s="764">
        <f t="shared" si="46"/>
        <v>7</v>
      </c>
      <c r="O49" s="761">
        <v>2</v>
      </c>
      <c r="P49" s="764">
        <v>0</v>
      </c>
      <c r="Q49" s="764">
        <f t="shared" si="47"/>
        <v>2</v>
      </c>
      <c r="R49" s="765">
        <f t="shared" si="48"/>
        <v>25</v>
      </c>
      <c r="S49" s="765">
        <f t="shared" si="48"/>
        <v>14.814814814814813</v>
      </c>
      <c r="T49" s="765">
        <f t="shared" si="48"/>
        <v>17.948717948717949</v>
      </c>
      <c r="U49" s="765">
        <f t="shared" si="49"/>
        <v>66.666666666666657</v>
      </c>
      <c r="V49" s="765">
        <f t="shared" si="49"/>
        <v>0</v>
      </c>
      <c r="W49" s="765">
        <f t="shared" si="49"/>
        <v>28.571428571428569</v>
      </c>
    </row>
    <row r="50" spans="1:23" x14ac:dyDescent="0.2">
      <c r="A50" s="701"/>
      <c r="B50" s="574" t="s">
        <v>166</v>
      </c>
      <c r="C50" s="574">
        <v>6</v>
      </c>
      <c r="D50" s="763">
        <v>32</v>
      </c>
      <c r="E50" s="764">
        <f t="shared" si="42"/>
        <v>38</v>
      </c>
      <c r="F50" s="574">
        <v>0</v>
      </c>
      <c r="G50" s="764">
        <v>0</v>
      </c>
      <c r="H50" s="764">
        <f t="shared" si="43"/>
        <v>0</v>
      </c>
      <c r="I50" s="761">
        <v>0</v>
      </c>
      <c r="J50" s="764">
        <v>1</v>
      </c>
      <c r="K50" s="764">
        <f t="shared" si="44"/>
        <v>1</v>
      </c>
      <c r="L50" s="761">
        <f t="shared" si="45"/>
        <v>0</v>
      </c>
      <c r="M50" s="761">
        <f t="shared" si="45"/>
        <v>1</v>
      </c>
      <c r="N50" s="764">
        <f t="shared" si="46"/>
        <v>1</v>
      </c>
      <c r="O50" s="761">
        <v>0</v>
      </c>
      <c r="P50" s="764">
        <v>0</v>
      </c>
      <c r="Q50" s="764">
        <f t="shared" si="47"/>
        <v>0</v>
      </c>
      <c r="R50" s="765">
        <f t="shared" si="48"/>
        <v>0</v>
      </c>
      <c r="S50" s="765">
        <f t="shared" si="48"/>
        <v>3.125</v>
      </c>
      <c r="T50" s="765">
        <f t="shared" si="48"/>
        <v>2.6315789473684208</v>
      </c>
      <c r="U50" s="765" t="e">
        <f t="shared" si="49"/>
        <v>#DIV/0!</v>
      </c>
      <c r="V50" s="765">
        <f t="shared" si="49"/>
        <v>0</v>
      </c>
      <c r="W50" s="765">
        <f t="shared" si="49"/>
        <v>0</v>
      </c>
    </row>
    <row r="51" spans="1:23" x14ac:dyDescent="0.2">
      <c r="A51" s="701"/>
      <c r="B51" s="577" t="s">
        <v>204</v>
      </c>
      <c r="C51" s="757"/>
      <c r="D51" s="758"/>
      <c r="E51" s="759"/>
      <c r="F51" s="757"/>
      <c r="G51" s="759"/>
      <c r="H51" s="759"/>
      <c r="I51" s="770"/>
      <c r="J51" s="759"/>
      <c r="K51" s="759"/>
      <c r="L51" s="776"/>
      <c r="M51" s="776"/>
      <c r="N51" s="775"/>
      <c r="O51" s="776"/>
      <c r="P51" s="775"/>
      <c r="Q51" s="759"/>
      <c r="R51" s="766"/>
      <c r="S51" s="766"/>
      <c r="T51" s="766"/>
      <c r="U51" s="766"/>
      <c r="V51" s="766"/>
      <c r="W51" s="766"/>
    </row>
    <row r="52" spans="1:23" x14ac:dyDescent="0.2">
      <c r="A52" s="701"/>
      <c r="B52" s="574" t="s">
        <v>205</v>
      </c>
      <c r="C52" s="574">
        <v>7</v>
      </c>
      <c r="D52" s="763">
        <v>29</v>
      </c>
      <c r="E52" s="764">
        <f t="shared" si="42"/>
        <v>36</v>
      </c>
      <c r="F52" s="574">
        <v>0</v>
      </c>
      <c r="G52" s="764">
        <v>1</v>
      </c>
      <c r="H52" s="764">
        <f t="shared" si="43"/>
        <v>1</v>
      </c>
      <c r="I52" s="761">
        <v>0</v>
      </c>
      <c r="J52" s="764">
        <v>2</v>
      </c>
      <c r="K52" s="764">
        <f t="shared" si="44"/>
        <v>2</v>
      </c>
      <c r="L52" s="761">
        <f t="shared" si="45"/>
        <v>0</v>
      </c>
      <c r="M52" s="761">
        <f t="shared" si="45"/>
        <v>3</v>
      </c>
      <c r="N52" s="764">
        <f t="shared" ref="N52:N54" si="50">SUM(L52:M52)</f>
        <v>3</v>
      </c>
      <c r="O52" s="761">
        <v>0</v>
      </c>
      <c r="P52" s="764">
        <v>1</v>
      </c>
      <c r="Q52" s="764">
        <f t="shared" si="47"/>
        <v>1</v>
      </c>
      <c r="R52" s="765">
        <f t="shared" si="48"/>
        <v>0</v>
      </c>
      <c r="S52" s="765">
        <f t="shared" si="48"/>
        <v>10.344827586206897</v>
      </c>
      <c r="T52" s="765">
        <f t="shared" si="48"/>
        <v>8.3333333333333321</v>
      </c>
      <c r="U52" s="765" t="e">
        <f t="shared" si="49"/>
        <v>#DIV/0!</v>
      </c>
      <c r="V52" s="765">
        <f t="shared" si="49"/>
        <v>33.333333333333329</v>
      </c>
      <c r="W52" s="765">
        <f t="shared" si="49"/>
        <v>33.333333333333329</v>
      </c>
    </row>
    <row r="53" spans="1:23" x14ac:dyDescent="0.2">
      <c r="A53" s="701"/>
      <c r="B53" s="577" t="s">
        <v>270</v>
      </c>
      <c r="C53" s="757"/>
      <c r="D53" s="758"/>
      <c r="E53" s="759"/>
      <c r="F53" s="757"/>
      <c r="G53" s="759"/>
      <c r="H53" s="759"/>
      <c r="I53" s="770"/>
      <c r="J53" s="759"/>
      <c r="K53" s="759"/>
      <c r="L53" s="776"/>
      <c r="M53" s="776"/>
      <c r="N53" s="775"/>
      <c r="O53" s="776"/>
      <c r="P53" s="775"/>
      <c r="Q53" s="759"/>
      <c r="R53" s="766"/>
      <c r="S53" s="766"/>
      <c r="T53" s="766"/>
      <c r="U53" s="766"/>
      <c r="V53" s="766"/>
      <c r="W53" s="766"/>
    </row>
    <row r="54" spans="1:23" x14ac:dyDescent="0.2">
      <c r="A54" s="701"/>
      <c r="B54" s="574" t="s">
        <v>271</v>
      </c>
      <c r="C54" s="574">
        <v>13</v>
      </c>
      <c r="D54" s="763">
        <v>35</v>
      </c>
      <c r="E54" s="764">
        <f t="shared" si="42"/>
        <v>48</v>
      </c>
      <c r="F54" s="574">
        <v>0</v>
      </c>
      <c r="G54" s="764">
        <v>0</v>
      </c>
      <c r="H54" s="764">
        <f t="shared" si="43"/>
        <v>0</v>
      </c>
      <c r="I54" s="761">
        <v>0</v>
      </c>
      <c r="J54" s="764">
        <v>0</v>
      </c>
      <c r="K54" s="764">
        <f t="shared" si="44"/>
        <v>0</v>
      </c>
      <c r="L54" s="761">
        <f t="shared" si="45"/>
        <v>0</v>
      </c>
      <c r="M54" s="761">
        <f t="shared" si="45"/>
        <v>0</v>
      </c>
      <c r="N54" s="764">
        <f t="shared" si="50"/>
        <v>0</v>
      </c>
      <c r="O54" s="761">
        <v>0</v>
      </c>
      <c r="P54" s="764">
        <v>0</v>
      </c>
      <c r="Q54" s="764">
        <f t="shared" si="47"/>
        <v>0</v>
      </c>
      <c r="R54" s="765">
        <f t="shared" si="48"/>
        <v>0</v>
      </c>
      <c r="S54" s="765">
        <f t="shared" si="48"/>
        <v>0</v>
      </c>
      <c r="T54" s="765">
        <f t="shared" si="48"/>
        <v>0</v>
      </c>
      <c r="U54" s="765" t="e">
        <f t="shared" si="49"/>
        <v>#DIV/0!</v>
      </c>
      <c r="V54" s="765" t="e">
        <f t="shared" si="49"/>
        <v>#DIV/0!</v>
      </c>
      <c r="W54" s="765" t="e">
        <f t="shared" si="49"/>
        <v>#DIV/0!</v>
      </c>
    </row>
    <row r="55" spans="1:23" x14ac:dyDescent="0.2">
      <c r="A55" s="701"/>
      <c r="B55" s="577" t="s">
        <v>343</v>
      </c>
      <c r="C55" s="577"/>
      <c r="D55" s="774"/>
      <c r="E55" s="775"/>
      <c r="F55" s="577"/>
      <c r="G55" s="775"/>
      <c r="H55" s="775"/>
      <c r="I55" s="577"/>
      <c r="J55" s="775"/>
      <c r="K55" s="775"/>
      <c r="L55" s="776"/>
      <c r="M55" s="776"/>
      <c r="N55" s="775"/>
      <c r="O55" s="577"/>
      <c r="P55" s="775"/>
      <c r="Q55" s="775"/>
      <c r="R55" s="779"/>
      <c r="S55" s="779"/>
      <c r="T55" s="779"/>
      <c r="U55" s="779"/>
      <c r="V55" s="779"/>
      <c r="W55" s="779"/>
    </row>
    <row r="56" spans="1:23" x14ac:dyDescent="0.2">
      <c r="A56" s="702"/>
      <c r="B56" s="574" t="s">
        <v>344</v>
      </c>
      <c r="C56" s="574"/>
      <c r="D56" s="763"/>
      <c r="E56" s="764">
        <f t="shared" ref="E56" si="51">SUM(C56:D56)</f>
        <v>0</v>
      </c>
      <c r="F56" s="574"/>
      <c r="G56" s="764"/>
      <c r="H56" s="764">
        <f t="shared" ref="H56" si="52">SUM(F56:G56)</f>
        <v>0</v>
      </c>
      <c r="I56" s="574"/>
      <c r="J56" s="764"/>
      <c r="K56" s="764">
        <f t="shared" ref="K56" si="53">SUM(I56:J56)</f>
        <v>0</v>
      </c>
      <c r="L56" s="761"/>
      <c r="M56" s="761"/>
      <c r="N56" s="764">
        <f t="shared" ref="N56" si="54">SUM(L56:M56)</f>
        <v>0</v>
      </c>
      <c r="O56" s="574"/>
      <c r="P56" s="764"/>
      <c r="Q56" s="764">
        <f t="shared" ref="Q56" si="55">SUM(O56:P56)</f>
        <v>0</v>
      </c>
      <c r="R56" s="765" t="e">
        <f t="shared" ref="R56" si="56">L56/C56*100</f>
        <v>#DIV/0!</v>
      </c>
      <c r="S56" s="765" t="e">
        <f t="shared" ref="S56" si="57">M56/D56*100</f>
        <v>#DIV/0!</v>
      </c>
      <c r="T56" s="765" t="e">
        <f t="shared" ref="T56" si="58">N56/E56*100</f>
        <v>#DIV/0!</v>
      </c>
      <c r="U56" s="765" t="e">
        <f t="shared" ref="U56" si="59">O56/L56*100</f>
        <v>#DIV/0!</v>
      </c>
      <c r="V56" s="765" t="e">
        <f t="shared" ref="V56" si="60">P56/M56*100</f>
        <v>#DIV/0!</v>
      </c>
      <c r="W56" s="765" t="e">
        <f t="shared" ref="W56" si="61">Q56/N56*100</f>
        <v>#DIV/0!</v>
      </c>
    </row>
    <row r="57" spans="1:23" x14ac:dyDescent="0.2">
      <c r="A57" s="767" t="s">
        <v>424</v>
      </c>
      <c r="B57" s="767"/>
      <c r="C57" s="768">
        <f>SUM(C42:C56)</f>
        <v>71</v>
      </c>
      <c r="D57" s="768">
        <f>SUM(D42:D56)</f>
        <v>259</v>
      </c>
      <c r="E57" s="768">
        <f t="shared" ref="D57:Q57" si="62">SUM(E42:E56)</f>
        <v>330</v>
      </c>
      <c r="F57" s="768">
        <f t="shared" si="62"/>
        <v>0</v>
      </c>
      <c r="G57" s="768">
        <f t="shared" si="62"/>
        <v>3</v>
      </c>
      <c r="H57" s="768">
        <f t="shared" si="62"/>
        <v>3</v>
      </c>
      <c r="I57" s="768">
        <f t="shared" si="62"/>
        <v>11</v>
      </c>
      <c r="J57" s="768">
        <f t="shared" si="62"/>
        <v>40</v>
      </c>
      <c r="K57" s="768">
        <f t="shared" si="62"/>
        <v>44</v>
      </c>
      <c r="L57" s="768">
        <f t="shared" si="62"/>
        <v>11</v>
      </c>
      <c r="M57" s="768">
        <f t="shared" si="62"/>
        <v>43</v>
      </c>
      <c r="N57" s="768">
        <f t="shared" si="62"/>
        <v>54</v>
      </c>
      <c r="O57" s="768">
        <f t="shared" si="62"/>
        <v>8</v>
      </c>
      <c r="P57" s="768">
        <f t="shared" si="62"/>
        <v>21</v>
      </c>
      <c r="Q57" s="768">
        <f t="shared" si="62"/>
        <v>29</v>
      </c>
      <c r="R57" s="771">
        <f t="shared" si="48"/>
        <v>15.492957746478872</v>
      </c>
      <c r="S57" s="769">
        <f t="shared" si="48"/>
        <v>16.602316602316602</v>
      </c>
      <c r="T57" s="769">
        <f t="shared" si="48"/>
        <v>16.363636363636363</v>
      </c>
      <c r="U57" s="769">
        <f t="shared" si="49"/>
        <v>72.727272727272734</v>
      </c>
      <c r="V57" s="769">
        <f t="shared" si="49"/>
        <v>48.837209302325576</v>
      </c>
      <c r="W57" s="769">
        <f t="shared" si="49"/>
        <v>53.703703703703709</v>
      </c>
    </row>
    <row r="58" spans="1:23" x14ac:dyDescent="0.2">
      <c r="A58" s="700" t="s">
        <v>58</v>
      </c>
      <c r="B58" s="577" t="s">
        <v>141</v>
      </c>
      <c r="C58" s="757"/>
      <c r="D58" s="758"/>
      <c r="E58" s="759"/>
      <c r="F58" s="757"/>
      <c r="G58" s="760"/>
      <c r="H58" s="759"/>
      <c r="I58" s="757"/>
      <c r="J58" s="760"/>
      <c r="K58" s="759"/>
      <c r="L58" s="776">
        <f t="shared" ref="L58:M73" si="63">F58+I58</f>
        <v>0</v>
      </c>
      <c r="M58" s="776">
        <f t="shared" si="63"/>
        <v>0</v>
      </c>
      <c r="N58" s="775">
        <f t="shared" ref="N58:N65" si="64">SUM(L58:M58)</f>
        <v>0</v>
      </c>
      <c r="O58" s="577"/>
      <c r="P58" s="778"/>
      <c r="Q58" s="775">
        <f t="shared" ref="Q58:Q73" si="65">SUM(O58:P58)</f>
        <v>0</v>
      </c>
      <c r="R58" s="766"/>
      <c r="S58" s="766"/>
      <c r="T58" s="766"/>
      <c r="U58" s="766"/>
      <c r="V58" s="766"/>
      <c r="W58" s="766"/>
    </row>
    <row r="59" spans="1:23" x14ac:dyDescent="0.2">
      <c r="A59" s="701"/>
      <c r="B59" s="577" t="s">
        <v>143</v>
      </c>
      <c r="C59" s="757"/>
      <c r="D59" s="758"/>
      <c r="E59" s="759"/>
      <c r="F59" s="757"/>
      <c r="G59" s="760"/>
      <c r="H59" s="759"/>
      <c r="I59" s="757"/>
      <c r="J59" s="760"/>
      <c r="K59" s="759"/>
      <c r="L59" s="776">
        <f t="shared" si="63"/>
        <v>0</v>
      </c>
      <c r="M59" s="776">
        <f t="shared" si="63"/>
        <v>0</v>
      </c>
      <c r="N59" s="775">
        <f t="shared" si="64"/>
        <v>0</v>
      </c>
      <c r="O59" s="577"/>
      <c r="P59" s="778"/>
      <c r="Q59" s="775">
        <f t="shared" si="65"/>
        <v>0</v>
      </c>
      <c r="R59" s="766"/>
      <c r="S59" s="766"/>
      <c r="T59" s="766"/>
      <c r="U59" s="766"/>
      <c r="V59" s="766"/>
      <c r="W59" s="766"/>
    </row>
    <row r="60" spans="1:23" x14ac:dyDescent="0.2">
      <c r="A60" s="701"/>
      <c r="B60" s="577" t="s">
        <v>145</v>
      </c>
      <c r="C60" s="757"/>
      <c r="D60" s="758"/>
      <c r="E60" s="759"/>
      <c r="F60" s="757"/>
      <c r="G60" s="760"/>
      <c r="H60" s="759"/>
      <c r="I60" s="757"/>
      <c r="J60" s="760"/>
      <c r="K60" s="759"/>
      <c r="L60" s="776">
        <f t="shared" si="63"/>
        <v>0</v>
      </c>
      <c r="M60" s="776">
        <f t="shared" si="63"/>
        <v>0</v>
      </c>
      <c r="N60" s="775">
        <f t="shared" si="64"/>
        <v>0</v>
      </c>
      <c r="O60" s="577"/>
      <c r="P60" s="778"/>
      <c r="Q60" s="775">
        <f t="shared" si="65"/>
        <v>0</v>
      </c>
      <c r="R60" s="766"/>
      <c r="S60" s="766"/>
      <c r="T60" s="766"/>
      <c r="U60" s="766"/>
      <c r="V60" s="766"/>
      <c r="W60" s="766"/>
    </row>
    <row r="61" spans="1:23" x14ac:dyDescent="0.2">
      <c r="A61" s="701"/>
      <c r="B61" s="577" t="s">
        <v>148</v>
      </c>
      <c r="C61" s="757"/>
      <c r="D61" s="758"/>
      <c r="E61" s="759"/>
      <c r="F61" s="757"/>
      <c r="G61" s="760"/>
      <c r="H61" s="759"/>
      <c r="I61" s="757"/>
      <c r="J61" s="760"/>
      <c r="K61" s="759"/>
      <c r="L61" s="776">
        <f t="shared" si="63"/>
        <v>0</v>
      </c>
      <c r="M61" s="776">
        <f t="shared" si="63"/>
        <v>0</v>
      </c>
      <c r="N61" s="775">
        <f t="shared" si="64"/>
        <v>0</v>
      </c>
      <c r="O61" s="577"/>
      <c r="P61" s="778"/>
      <c r="Q61" s="775">
        <f t="shared" si="65"/>
        <v>0</v>
      </c>
      <c r="R61" s="766"/>
      <c r="S61" s="766"/>
      <c r="T61" s="766"/>
      <c r="U61" s="766"/>
      <c r="V61" s="766"/>
      <c r="W61" s="766"/>
    </row>
    <row r="62" spans="1:23" x14ac:dyDescent="0.2">
      <c r="A62" s="701"/>
      <c r="B62" s="577" t="s">
        <v>517</v>
      </c>
      <c r="C62" s="757"/>
      <c r="D62" s="758"/>
      <c r="E62" s="759"/>
      <c r="F62" s="757"/>
      <c r="G62" s="760"/>
      <c r="H62" s="759"/>
      <c r="I62" s="757">
        <v>1</v>
      </c>
      <c r="J62" s="760"/>
      <c r="K62" s="780">
        <f t="shared" ref="K62:K73" si="66">SUM(I62:J62)</f>
        <v>1</v>
      </c>
      <c r="L62" s="776">
        <f t="shared" si="63"/>
        <v>1</v>
      </c>
      <c r="M62" s="776">
        <f t="shared" si="63"/>
        <v>0</v>
      </c>
      <c r="N62" s="780">
        <f t="shared" si="64"/>
        <v>1</v>
      </c>
      <c r="O62" s="577">
        <v>1</v>
      </c>
      <c r="P62" s="778"/>
      <c r="Q62" s="780">
        <f t="shared" si="65"/>
        <v>1</v>
      </c>
      <c r="R62" s="766"/>
      <c r="S62" s="766"/>
      <c r="T62" s="766"/>
      <c r="U62" s="766"/>
      <c r="V62" s="766"/>
      <c r="W62" s="766"/>
    </row>
    <row r="63" spans="1:23" x14ac:dyDescent="0.2">
      <c r="A63" s="701"/>
      <c r="B63" s="577" t="s">
        <v>151</v>
      </c>
      <c r="C63" s="757"/>
      <c r="D63" s="758"/>
      <c r="E63" s="759"/>
      <c r="F63" s="757"/>
      <c r="G63" s="760"/>
      <c r="H63" s="759"/>
      <c r="I63" s="757"/>
      <c r="J63" s="760"/>
      <c r="K63" s="759"/>
      <c r="L63" s="776">
        <f t="shared" si="63"/>
        <v>0</v>
      </c>
      <c r="M63" s="776">
        <f t="shared" si="63"/>
        <v>0</v>
      </c>
      <c r="N63" s="775">
        <f t="shared" si="64"/>
        <v>0</v>
      </c>
      <c r="O63" s="577"/>
      <c r="P63" s="778"/>
      <c r="Q63" s="775">
        <f t="shared" si="65"/>
        <v>0</v>
      </c>
      <c r="R63" s="766"/>
      <c r="S63" s="766"/>
      <c r="T63" s="766"/>
      <c r="U63" s="766"/>
      <c r="V63" s="766"/>
      <c r="W63" s="766"/>
    </row>
    <row r="64" spans="1:23" x14ac:dyDescent="0.2">
      <c r="A64" s="701"/>
      <c r="B64" s="574" t="s">
        <v>154</v>
      </c>
      <c r="C64" s="574">
        <v>15</v>
      </c>
      <c r="D64" s="763">
        <v>12</v>
      </c>
      <c r="E64" s="764">
        <f t="shared" ref="E64:E73" si="67">SUM(C64:D64)</f>
        <v>27</v>
      </c>
      <c r="F64" s="574">
        <v>0</v>
      </c>
      <c r="G64" s="764">
        <v>0</v>
      </c>
      <c r="H64" s="764">
        <f t="shared" ref="H64:H73" si="68">SUM(F64:G64)</f>
        <v>0</v>
      </c>
      <c r="I64" s="761">
        <v>9</v>
      </c>
      <c r="J64" s="764">
        <v>3</v>
      </c>
      <c r="K64" s="764">
        <f t="shared" si="66"/>
        <v>12</v>
      </c>
      <c r="L64" s="761">
        <f t="shared" si="63"/>
        <v>9</v>
      </c>
      <c r="M64" s="761">
        <f t="shared" si="63"/>
        <v>3</v>
      </c>
      <c r="N64" s="764">
        <f t="shared" si="64"/>
        <v>12</v>
      </c>
      <c r="O64" s="761">
        <v>8</v>
      </c>
      <c r="P64" s="764">
        <v>2</v>
      </c>
      <c r="Q64" s="764">
        <f t="shared" si="65"/>
        <v>10</v>
      </c>
      <c r="R64" s="765">
        <f t="shared" ref="R64:T83" si="69">L64/C64*100</f>
        <v>60</v>
      </c>
      <c r="S64" s="765">
        <f t="shared" si="69"/>
        <v>25</v>
      </c>
      <c r="T64" s="765">
        <f t="shared" si="69"/>
        <v>44.444444444444443</v>
      </c>
      <c r="U64" s="765">
        <f t="shared" ref="U64:W83" si="70">O64/L64*100</f>
        <v>88.888888888888886</v>
      </c>
      <c r="V64" s="765">
        <f t="shared" si="70"/>
        <v>66.666666666666657</v>
      </c>
      <c r="W64" s="765">
        <f t="shared" si="70"/>
        <v>83.333333333333343</v>
      </c>
    </row>
    <row r="65" spans="1:23" x14ac:dyDescent="0.2">
      <c r="A65" s="701"/>
      <c r="B65" s="577" t="s">
        <v>518</v>
      </c>
      <c r="C65" s="577"/>
      <c r="D65" s="774"/>
      <c r="E65" s="775"/>
      <c r="F65" s="577"/>
      <c r="G65" s="775"/>
      <c r="H65" s="775"/>
      <c r="I65" s="776">
        <v>1</v>
      </c>
      <c r="J65" s="775">
        <v>1</v>
      </c>
      <c r="K65" s="780">
        <f t="shared" si="66"/>
        <v>2</v>
      </c>
      <c r="L65" s="776">
        <f t="shared" si="63"/>
        <v>1</v>
      </c>
      <c r="M65" s="776">
        <f t="shared" si="63"/>
        <v>1</v>
      </c>
      <c r="N65" s="780">
        <f t="shared" si="64"/>
        <v>2</v>
      </c>
      <c r="O65" s="776">
        <v>1</v>
      </c>
      <c r="P65" s="775"/>
      <c r="Q65" s="780">
        <f t="shared" si="65"/>
        <v>1</v>
      </c>
      <c r="R65" s="779"/>
      <c r="S65" s="779"/>
      <c r="T65" s="779"/>
      <c r="U65" s="779"/>
      <c r="V65" s="779"/>
      <c r="W65" s="779"/>
    </row>
    <row r="66" spans="1:23" x14ac:dyDescent="0.2">
      <c r="A66" s="701"/>
      <c r="B66" s="574" t="s">
        <v>157</v>
      </c>
      <c r="C66" s="574">
        <v>23</v>
      </c>
      <c r="D66" s="763">
        <v>19</v>
      </c>
      <c r="E66" s="764">
        <f t="shared" si="67"/>
        <v>42</v>
      </c>
      <c r="F66" s="574">
        <v>0</v>
      </c>
      <c r="G66" s="764">
        <v>1</v>
      </c>
      <c r="H66" s="764">
        <f t="shared" si="68"/>
        <v>1</v>
      </c>
      <c r="I66" s="761">
        <v>11</v>
      </c>
      <c r="J66" s="764">
        <v>8</v>
      </c>
      <c r="K66" s="764">
        <f t="shared" si="66"/>
        <v>19</v>
      </c>
      <c r="L66" s="761">
        <f t="shared" si="63"/>
        <v>11</v>
      </c>
      <c r="M66" s="761">
        <f t="shared" si="63"/>
        <v>9</v>
      </c>
      <c r="N66" s="764">
        <f t="shared" ref="N66:N69" si="71">SUM(L66:M66)</f>
        <v>20</v>
      </c>
      <c r="O66" s="761">
        <v>11</v>
      </c>
      <c r="P66" s="764">
        <v>8</v>
      </c>
      <c r="Q66" s="764">
        <f t="shared" si="65"/>
        <v>19</v>
      </c>
      <c r="R66" s="765">
        <f t="shared" si="69"/>
        <v>47.826086956521742</v>
      </c>
      <c r="S66" s="765">
        <f t="shared" si="69"/>
        <v>47.368421052631575</v>
      </c>
      <c r="T66" s="765">
        <f t="shared" si="69"/>
        <v>47.619047619047613</v>
      </c>
      <c r="U66" s="765">
        <f t="shared" si="70"/>
        <v>100</v>
      </c>
      <c r="V66" s="765">
        <f t="shared" si="70"/>
        <v>88.888888888888886</v>
      </c>
      <c r="W66" s="765">
        <f t="shared" si="70"/>
        <v>95</v>
      </c>
    </row>
    <row r="67" spans="1:23" x14ac:dyDescent="0.2">
      <c r="A67" s="701"/>
      <c r="B67" s="574" t="s">
        <v>138</v>
      </c>
      <c r="C67" s="574">
        <v>24</v>
      </c>
      <c r="D67" s="763">
        <v>33</v>
      </c>
      <c r="E67" s="764">
        <f t="shared" si="67"/>
        <v>57</v>
      </c>
      <c r="F67" s="574">
        <v>0</v>
      </c>
      <c r="G67" s="764">
        <v>3</v>
      </c>
      <c r="H67" s="764">
        <f t="shared" si="68"/>
        <v>3</v>
      </c>
      <c r="I67" s="761">
        <v>13</v>
      </c>
      <c r="J67" s="764">
        <v>7</v>
      </c>
      <c r="K67" s="764">
        <f t="shared" si="66"/>
        <v>20</v>
      </c>
      <c r="L67" s="761">
        <f t="shared" si="63"/>
        <v>13</v>
      </c>
      <c r="M67" s="761">
        <f t="shared" si="63"/>
        <v>10</v>
      </c>
      <c r="N67" s="764">
        <f t="shared" si="71"/>
        <v>23</v>
      </c>
      <c r="O67" s="761">
        <v>10</v>
      </c>
      <c r="P67" s="764">
        <v>8</v>
      </c>
      <c r="Q67" s="764">
        <f t="shared" si="65"/>
        <v>18</v>
      </c>
      <c r="R67" s="765">
        <f t="shared" si="69"/>
        <v>54.166666666666664</v>
      </c>
      <c r="S67" s="765">
        <f t="shared" si="69"/>
        <v>30.303030303030305</v>
      </c>
      <c r="T67" s="765">
        <f t="shared" si="69"/>
        <v>40.350877192982452</v>
      </c>
      <c r="U67" s="765">
        <f t="shared" si="70"/>
        <v>76.923076923076934</v>
      </c>
      <c r="V67" s="765">
        <f t="shared" si="70"/>
        <v>80</v>
      </c>
      <c r="W67" s="765">
        <f t="shared" si="70"/>
        <v>78.260869565217391</v>
      </c>
    </row>
    <row r="68" spans="1:23" x14ac:dyDescent="0.2">
      <c r="A68" s="701"/>
      <c r="B68" s="577" t="s">
        <v>516</v>
      </c>
      <c r="C68" s="577"/>
      <c r="D68" s="774"/>
      <c r="E68" s="775"/>
      <c r="F68" s="577"/>
      <c r="G68" s="775"/>
      <c r="H68" s="775"/>
      <c r="I68" s="776">
        <v>1</v>
      </c>
      <c r="J68" s="775">
        <v>2</v>
      </c>
      <c r="K68" s="780">
        <f t="shared" si="66"/>
        <v>3</v>
      </c>
      <c r="L68" s="776">
        <f t="shared" si="63"/>
        <v>1</v>
      </c>
      <c r="M68" s="776">
        <f t="shared" si="63"/>
        <v>2</v>
      </c>
      <c r="N68" s="780">
        <f t="shared" ref="N68" si="72">SUM(L68:M68)</f>
        <v>3</v>
      </c>
      <c r="O68" s="776">
        <v>1</v>
      </c>
      <c r="P68" s="775">
        <v>2</v>
      </c>
      <c r="Q68" s="780">
        <f t="shared" si="65"/>
        <v>3</v>
      </c>
      <c r="R68" s="779"/>
      <c r="S68" s="779"/>
      <c r="T68" s="779"/>
      <c r="U68" s="779"/>
      <c r="V68" s="779"/>
      <c r="W68" s="779"/>
    </row>
    <row r="69" spans="1:23" x14ac:dyDescent="0.2">
      <c r="A69" s="701"/>
      <c r="B69" s="574" t="s">
        <v>166</v>
      </c>
      <c r="C69" s="574">
        <v>27</v>
      </c>
      <c r="D69" s="763">
        <v>18</v>
      </c>
      <c r="E69" s="764">
        <f t="shared" si="67"/>
        <v>45</v>
      </c>
      <c r="F69" s="574">
        <v>1</v>
      </c>
      <c r="G69" s="764">
        <v>0</v>
      </c>
      <c r="H69" s="764">
        <f t="shared" si="68"/>
        <v>1</v>
      </c>
      <c r="I69" s="761">
        <v>14</v>
      </c>
      <c r="J69" s="764">
        <v>7</v>
      </c>
      <c r="K69" s="764">
        <f t="shared" si="66"/>
        <v>21</v>
      </c>
      <c r="L69" s="761">
        <f t="shared" si="63"/>
        <v>15</v>
      </c>
      <c r="M69" s="761">
        <f t="shared" si="63"/>
        <v>7</v>
      </c>
      <c r="N69" s="764">
        <f t="shared" si="71"/>
        <v>22</v>
      </c>
      <c r="O69" s="761">
        <v>10</v>
      </c>
      <c r="P69" s="764">
        <v>4</v>
      </c>
      <c r="Q69" s="764">
        <f t="shared" si="65"/>
        <v>14</v>
      </c>
      <c r="R69" s="765">
        <f t="shared" si="69"/>
        <v>55.555555555555557</v>
      </c>
      <c r="S69" s="765">
        <f t="shared" si="69"/>
        <v>38.888888888888893</v>
      </c>
      <c r="T69" s="765">
        <f t="shared" si="69"/>
        <v>48.888888888888886</v>
      </c>
      <c r="U69" s="765">
        <f t="shared" si="70"/>
        <v>66.666666666666657</v>
      </c>
      <c r="V69" s="765">
        <f t="shared" si="70"/>
        <v>57.142857142857139</v>
      </c>
      <c r="W69" s="765">
        <f t="shared" si="70"/>
        <v>63.636363636363633</v>
      </c>
    </row>
    <row r="70" spans="1:23" x14ac:dyDescent="0.2">
      <c r="A70" s="701"/>
      <c r="B70" s="577" t="s">
        <v>204</v>
      </c>
      <c r="C70" s="757"/>
      <c r="D70" s="758"/>
      <c r="E70" s="759"/>
      <c r="F70" s="757"/>
      <c r="G70" s="759"/>
      <c r="H70" s="759"/>
      <c r="I70" s="770"/>
      <c r="J70" s="759"/>
      <c r="K70" s="759"/>
      <c r="L70" s="776"/>
      <c r="M70" s="776"/>
      <c r="N70" s="775"/>
      <c r="O70" s="776"/>
      <c r="P70" s="775"/>
      <c r="Q70" s="759"/>
      <c r="R70" s="766"/>
      <c r="S70" s="766"/>
      <c r="T70" s="766"/>
      <c r="U70" s="766"/>
      <c r="V70" s="766"/>
      <c r="W70" s="766"/>
    </row>
    <row r="71" spans="1:23" x14ac:dyDescent="0.2">
      <c r="A71" s="701"/>
      <c r="B71" s="574" t="s">
        <v>205</v>
      </c>
      <c r="C71" s="574">
        <v>44</v>
      </c>
      <c r="D71" s="763">
        <v>24</v>
      </c>
      <c r="E71" s="764">
        <f t="shared" si="67"/>
        <v>68</v>
      </c>
      <c r="F71" s="574">
        <v>0</v>
      </c>
      <c r="G71" s="764">
        <v>0</v>
      </c>
      <c r="H71" s="764">
        <f t="shared" si="68"/>
        <v>0</v>
      </c>
      <c r="I71" s="761">
        <v>17</v>
      </c>
      <c r="J71" s="764">
        <v>8</v>
      </c>
      <c r="K71" s="764">
        <f t="shared" si="66"/>
        <v>25</v>
      </c>
      <c r="L71" s="761">
        <f t="shared" si="63"/>
        <v>17</v>
      </c>
      <c r="M71" s="761">
        <f t="shared" si="63"/>
        <v>8</v>
      </c>
      <c r="N71" s="764">
        <f t="shared" ref="N71:N73" si="73">SUM(L71:M71)</f>
        <v>25</v>
      </c>
      <c r="O71" s="761">
        <v>2</v>
      </c>
      <c r="P71" s="764">
        <v>0</v>
      </c>
      <c r="Q71" s="764">
        <f t="shared" si="65"/>
        <v>2</v>
      </c>
      <c r="R71" s="765">
        <f t="shared" si="69"/>
        <v>38.636363636363633</v>
      </c>
      <c r="S71" s="765">
        <f t="shared" si="69"/>
        <v>33.333333333333329</v>
      </c>
      <c r="T71" s="765">
        <f t="shared" si="69"/>
        <v>36.764705882352942</v>
      </c>
      <c r="U71" s="765">
        <f t="shared" si="70"/>
        <v>11.76470588235294</v>
      </c>
      <c r="V71" s="765">
        <f t="shared" si="70"/>
        <v>0</v>
      </c>
      <c r="W71" s="765">
        <f t="shared" si="70"/>
        <v>8</v>
      </c>
    </row>
    <row r="72" spans="1:23" x14ac:dyDescent="0.2">
      <c r="A72" s="701"/>
      <c r="B72" s="577" t="s">
        <v>270</v>
      </c>
      <c r="C72" s="757"/>
      <c r="D72" s="758"/>
      <c r="E72" s="759"/>
      <c r="F72" s="757"/>
      <c r="G72" s="759"/>
      <c r="H72" s="759"/>
      <c r="I72" s="770"/>
      <c r="J72" s="759"/>
      <c r="K72" s="759"/>
      <c r="L72" s="776">
        <f t="shared" si="63"/>
        <v>0</v>
      </c>
      <c r="M72" s="776">
        <f t="shared" si="63"/>
        <v>0</v>
      </c>
      <c r="N72" s="775">
        <f t="shared" si="73"/>
        <v>0</v>
      </c>
      <c r="O72" s="776"/>
      <c r="P72" s="775"/>
      <c r="Q72" s="759"/>
      <c r="R72" s="766"/>
      <c r="S72" s="766"/>
      <c r="T72" s="766"/>
      <c r="U72" s="766"/>
      <c r="V72" s="766"/>
      <c r="W72" s="766"/>
    </row>
    <row r="73" spans="1:23" x14ac:dyDescent="0.2">
      <c r="A73" s="701"/>
      <c r="B73" s="574" t="s">
        <v>271</v>
      </c>
      <c r="C73" s="574">
        <v>30</v>
      </c>
      <c r="D73" s="763">
        <v>27</v>
      </c>
      <c r="E73" s="764">
        <f t="shared" si="67"/>
        <v>57</v>
      </c>
      <c r="F73" s="574"/>
      <c r="G73" s="764">
        <v>1</v>
      </c>
      <c r="H73" s="764">
        <f t="shared" si="68"/>
        <v>1</v>
      </c>
      <c r="I73" s="761"/>
      <c r="J73" s="764"/>
      <c r="K73" s="764">
        <f t="shared" si="66"/>
        <v>0</v>
      </c>
      <c r="L73" s="761">
        <f t="shared" si="63"/>
        <v>0</v>
      </c>
      <c r="M73" s="761">
        <f t="shared" si="63"/>
        <v>1</v>
      </c>
      <c r="N73" s="764">
        <f t="shared" si="73"/>
        <v>1</v>
      </c>
      <c r="O73" s="761"/>
      <c r="P73" s="764">
        <v>0</v>
      </c>
      <c r="Q73" s="764">
        <f t="shared" si="65"/>
        <v>0</v>
      </c>
      <c r="R73" s="765">
        <f t="shared" si="69"/>
        <v>0</v>
      </c>
      <c r="S73" s="765">
        <f t="shared" si="69"/>
        <v>3.7037037037037033</v>
      </c>
      <c r="T73" s="765">
        <f t="shared" si="69"/>
        <v>1.7543859649122806</v>
      </c>
      <c r="U73" s="765" t="e">
        <f t="shared" si="70"/>
        <v>#DIV/0!</v>
      </c>
      <c r="V73" s="765">
        <f t="shared" si="70"/>
        <v>0</v>
      </c>
      <c r="W73" s="765">
        <f t="shared" si="70"/>
        <v>0</v>
      </c>
    </row>
    <row r="74" spans="1:23" x14ac:dyDescent="0.2">
      <c r="A74" s="701"/>
      <c r="B74" s="577" t="s">
        <v>343</v>
      </c>
      <c r="C74" s="577"/>
      <c r="D74" s="774"/>
      <c r="E74" s="775"/>
      <c r="F74" s="577"/>
      <c r="G74" s="775"/>
      <c r="H74" s="775"/>
      <c r="I74" s="577"/>
      <c r="J74" s="775"/>
      <c r="K74" s="775"/>
      <c r="L74" s="776"/>
      <c r="M74" s="776"/>
      <c r="N74" s="775"/>
      <c r="O74" s="577"/>
      <c r="P74" s="775"/>
      <c r="Q74" s="775"/>
      <c r="R74" s="779"/>
      <c r="S74" s="779"/>
      <c r="T74" s="779"/>
      <c r="U74" s="779"/>
      <c r="V74" s="779"/>
      <c r="W74" s="779"/>
    </row>
    <row r="75" spans="1:23" x14ac:dyDescent="0.2">
      <c r="A75" s="702"/>
      <c r="B75" s="574" t="s">
        <v>344</v>
      </c>
      <c r="C75" s="574"/>
      <c r="D75" s="763"/>
      <c r="E75" s="764">
        <f t="shared" ref="E75" si="74">SUM(C75:D75)</f>
        <v>0</v>
      </c>
      <c r="F75" s="574"/>
      <c r="G75" s="764"/>
      <c r="H75" s="764">
        <f t="shared" ref="H75" si="75">SUM(F75:G75)</f>
        <v>0</v>
      </c>
      <c r="I75" s="574"/>
      <c r="J75" s="764"/>
      <c r="K75" s="764">
        <f t="shared" ref="K75" si="76">SUM(I75:J75)</f>
        <v>0</v>
      </c>
      <c r="L75" s="761"/>
      <c r="M75" s="761"/>
      <c r="N75" s="764">
        <f t="shared" ref="N75" si="77">SUM(L75:M75)</f>
        <v>0</v>
      </c>
      <c r="O75" s="574"/>
      <c r="P75" s="764"/>
      <c r="Q75" s="764">
        <f t="shared" ref="Q75" si="78">SUM(O75:P75)</f>
        <v>0</v>
      </c>
      <c r="R75" s="765" t="e">
        <f t="shared" ref="R75" si="79">L75/C75*100</f>
        <v>#DIV/0!</v>
      </c>
      <c r="S75" s="765" t="e">
        <f t="shared" ref="S75" si="80">M75/D75*100</f>
        <v>#DIV/0!</v>
      </c>
      <c r="T75" s="765" t="e">
        <f t="shared" ref="T75" si="81">N75/E75*100</f>
        <v>#DIV/0!</v>
      </c>
      <c r="U75" s="765" t="e">
        <f t="shared" ref="U75" si="82">O75/L75*100</f>
        <v>#DIV/0!</v>
      </c>
      <c r="V75" s="765" t="e">
        <f t="shared" ref="V75" si="83">P75/M75*100</f>
        <v>#DIV/0!</v>
      </c>
      <c r="W75" s="765" t="e">
        <f t="shared" ref="W75" si="84">Q75/N75*100</f>
        <v>#DIV/0!</v>
      </c>
    </row>
    <row r="76" spans="1:23" x14ac:dyDescent="0.2">
      <c r="A76" s="767" t="s">
        <v>424</v>
      </c>
      <c r="B76" s="767"/>
      <c r="C76" s="768">
        <f>SUM(C58:C75)</f>
        <v>163</v>
      </c>
      <c r="D76" s="768">
        <f t="shared" ref="D76:Q76" si="85">SUM(D58:D75)</f>
        <v>133</v>
      </c>
      <c r="E76" s="768">
        <f t="shared" si="85"/>
        <v>296</v>
      </c>
      <c r="F76" s="768">
        <f t="shared" si="85"/>
        <v>1</v>
      </c>
      <c r="G76" s="768">
        <f t="shared" si="85"/>
        <v>5</v>
      </c>
      <c r="H76" s="768">
        <f t="shared" si="85"/>
        <v>6</v>
      </c>
      <c r="I76" s="768">
        <f t="shared" si="85"/>
        <v>67</v>
      </c>
      <c r="J76" s="768">
        <f t="shared" si="85"/>
        <v>36</v>
      </c>
      <c r="K76" s="768">
        <f t="shared" si="85"/>
        <v>103</v>
      </c>
      <c r="L76" s="768">
        <f t="shared" si="85"/>
        <v>68</v>
      </c>
      <c r="M76" s="768">
        <f t="shared" si="85"/>
        <v>41</v>
      </c>
      <c r="N76" s="768">
        <f t="shared" si="85"/>
        <v>109</v>
      </c>
      <c r="O76" s="768">
        <f t="shared" si="85"/>
        <v>44</v>
      </c>
      <c r="P76" s="768">
        <f t="shared" si="85"/>
        <v>24</v>
      </c>
      <c r="Q76" s="768">
        <f t="shared" si="85"/>
        <v>68</v>
      </c>
      <c r="R76" s="769">
        <f t="shared" si="69"/>
        <v>41.717791411042946</v>
      </c>
      <c r="S76" s="769">
        <f t="shared" si="69"/>
        <v>30.82706766917293</v>
      </c>
      <c r="T76" s="769">
        <f t="shared" si="69"/>
        <v>36.824324324324323</v>
      </c>
      <c r="U76" s="769">
        <f t="shared" si="70"/>
        <v>64.705882352941174</v>
      </c>
      <c r="V76" s="769">
        <f t="shared" si="70"/>
        <v>58.536585365853654</v>
      </c>
      <c r="W76" s="769">
        <f t="shared" si="70"/>
        <v>62.385321100917437</v>
      </c>
    </row>
    <row r="77" spans="1:23" x14ac:dyDescent="0.2">
      <c r="A77" s="700" t="s">
        <v>59</v>
      </c>
      <c r="B77" s="577" t="s">
        <v>141</v>
      </c>
      <c r="C77" s="757"/>
      <c r="D77" s="758"/>
      <c r="E77" s="759"/>
      <c r="F77" s="757"/>
      <c r="G77" s="760"/>
      <c r="H77" s="759"/>
      <c r="I77" s="781"/>
      <c r="J77" s="782"/>
      <c r="K77" s="777"/>
      <c r="L77" s="776"/>
      <c r="M77" s="776"/>
      <c r="N77" s="777"/>
      <c r="O77" s="577"/>
      <c r="P77" s="778"/>
      <c r="Q77" s="759"/>
      <c r="R77" s="766"/>
      <c r="S77" s="766"/>
      <c r="T77" s="766"/>
      <c r="U77" s="766"/>
      <c r="V77" s="766"/>
      <c r="W77" s="766"/>
    </row>
    <row r="78" spans="1:23" x14ac:dyDescent="0.2">
      <c r="A78" s="701"/>
      <c r="B78" s="577" t="s">
        <v>143</v>
      </c>
      <c r="C78" s="757"/>
      <c r="D78" s="758"/>
      <c r="E78" s="759"/>
      <c r="F78" s="757"/>
      <c r="G78" s="760"/>
      <c r="H78" s="759"/>
      <c r="I78" s="781"/>
      <c r="J78" s="782"/>
      <c r="K78" s="777"/>
      <c r="L78" s="776"/>
      <c r="M78" s="776"/>
      <c r="N78" s="777"/>
      <c r="O78" s="577"/>
      <c r="P78" s="778"/>
      <c r="Q78" s="759"/>
      <c r="R78" s="766"/>
      <c r="S78" s="766"/>
      <c r="T78" s="766"/>
      <c r="U78" s="766"/>
      <c r="V78" s="766"/>
      <c r="W78" s="766"/>
    </row>
    <row r="79" spans="1:23" x14ac:dyDescent="0.2">
      <c r="A79" s="701"/>
      <c r="B79" s="577" t="s">
        <v>145</v>
      </c>
      <c r="C79" s="757"/>
      <c r="D79" s="758"/>
      <c r="E79" s="759"/>
      <c r="F79" s="757"/>
      <c r="G79" s="760"/>
      <c r="H79" s="759"/>
      <c r="I79" s="776">
        <v>4</v>
      </c>
      <c r="J79" s="775">
        <v>4</v>
      </c>
      <c r="K79" s="780">
        <f t="shared" ref="K79:K89" si="86">SUM(I79:J79)</f>
        <v>8</v>
      </c>
      <c r="L79" s="776">
        <f t="shared" ref="L79:M89" si="87">F79+I79</f>
        <v>4</v>
      </c>
      <c r="M79" s="776">
        <f t="shared" si="87"/>
        <v>4</v>
      </c>
      <c r="N79" s="780">
        <f t="shared" ref="N79:N89" si="88">SUM(L79:M79)</f>
        <v>8</v>
      </c>
      <c r="O79" s="577">
        <v>2</v>
      </c>
      <c r="P79" s="775">
        <v>1</v>
      </c>
      <c r="Q79" s="780">
        <f t="shared" ref="Q79" si="89">SUM(O79:P79)</f>
        <v>3</v>
      </c>
      <c r="R79" s="766"/>
      <c r="S79" s="766"/>
      <c r="T79" s="766"/>
      <c r="U79" s="766"/>
      <c r="V79" s="766"/>
      <c r="W79" s="766"/>
    </row>
    <row r="80" spans="1:23" x14ac:dyDescent="0.2">
      <c r="A80" s="701"/>
      <c r="B80" s="574" t="s">
        <v>148</v>
      </c>
      <c r="C80" s="574">
        <v>13</v>
      </c>
      <c r="D80" s="763">
        <v>6</v>
      </c>
      <c r="E80" s="764">
        <f t="shared" ref="E80:E89" si="90">SUM(C80:D80)</f>
        <v>19</v>
      </c>
      <c r="F80" s="574">
        <v>0</v>
      </c>
      <c r="G80" s="764">
        <v>0</v>
      </c>
      <c r="H80" s="764">
        <f t="shared" ref="H80:H89" si="91">SUM(F80:G80)</f>
        <v>0</v>
      </c>
      <c r="I80" s="761">
        <v>4</v>
      </c>
      <c r="J80" s="764">
        <v>4</v>
      </c>
      <c r="K80" s="764">
        <f t="shared" si="86"/>
        <v>8</v>
      </c>
      <c r="L80" s="761">
        <f t="shared" si="87"/>
        <v>4</v>
      </c>
      <c r="M80" s="761">
        <f t="shared" si="87"/>
        <v>4</v>
      </c>
      <c r="N80" s="764">
        <f t="shared" si="88"/>
        <v>8</v>
      </c>
      <c r="O80" s="761">
        <v>4</v>
      </c>
      <c r="P80" s="764">
        <v>4</v>
      </c>
      <c r="Q80" s="764">
        <f t="shared" ref="Q80:Q89" si="92">SUM(O80:P80)</f>
        <v>8</v>
      </c>
      <c r="R80" s="765">
        <f t="shared" ref="R80:T97" si="93">L80/C80*100</f>
        <v>30.76923076923077</v>
      </c>
      <c r="S80" s="765">
        <f t="shared" si="69"/>
        <v>66.666666666666657</v>
      </c>
      <c r="T80" s="765">
        <f t="shared" si="69"/>
        <v>42.105263157894733</v>
      </c>
      <c r="U80" s="765">
        <f t="shared" ref="U80:W97" si="94">O80/L80*100</f>
        <v>100</v>
      </c>
      <c r="V80" s="765">
        <f t="shared" si="70"/>
        <v>100</v>
      </c>
      <c r="W80" s="765">
        <f t="shared" si="70"/>
        <v>100</v>
      </c>
    </row>
    <row r="81" spans="1:23" x14ac:dyDescent="0.2">
      <c r="A81" s="701"/>
      <c r="B81" s="574" t="s">
        <v>151</v>
      </c>
      <c r="C81" s="574">
        <v>14</v>
      </c>
      <c r="D81" s="763">
        <v>10</v>
      </c>
      <c r="E81" s="764">
        <f t="shared" si="90"/>
        <v>24</v>
      </c>
      <c r="F81" s="574">
        <v>1</v>
      </c>
      <c r="G81" s="764">
        <v>0</v>
      </c>
      <c r="H81" s="764">
        <f t="shared" si="91"/>
        <v>1</v>
      </c>
      <c r="I81" s="761">
        <v>4</v>
      </c>
      <c r="J81" s="764">
        <v>3</v>
      </c>
      <c r="K81" s="764">
        <f t="shared" si="86"/>
        <v>7</v>
      </c>
      <c r="L81" s="761">
        <v>5</v>
      </c>
      <c r="M81" s="761">
        <v>3</v>
      </c>
      <c r="N81" s="764">
        <f t="shared" si="88"/>
        <v>8</v>
      </c>
      <c r="O81" s="761">
        <v>3</v>
      </c>
      <c r="P81" s="764">
        <v>1</v>
      </c>
      <c r="Q81" s="764">
        <f t="shared" si="92"/>
        <v>4</v>
      </c>
      <c r="R81" s="765">
        <f t="shared" si="93"/>
        <v>35.714285714285715</v>
      </c>
      <c r="S81" s="765">
        <f t="shared" si="69"/>
        <v>30</v>
      </c>
      <c r="T81" s="765">
        <f t="shared" si="69"/>
        <v>33.333333333333329</v>
      </c>
      <c r="U81" s="765">
        <f t="shared" si="94"/>
        <v>60</v>
      </c>
      <c r="V81" s="765">
        <f t="shared" si="70"/>
        <v>33.333333333333329</v>
      </c>
      <c r="W81" s="765">
        <f t="shared" si="70"/>
        <v>50</v>
      </c>
    </row>
    <row r="82" spans="1:23" x14ac:dyDescent="0.2">
      <c r="A82" s="701"/>
      <c r="B82" s="574" t="s">
        <v>154</v>
      </c>
      <c r="C82" s="574">
        <v>16</v>
      </c>
      <c r="D82" s="763">
        <v>11</v>
      </c>
      <c r="E82" s="764">
        <f t="shared" si="90"/>
        <v>27</v>
      </c>
      <c r="F82" s="574">
        <v>0</v>
      </c>
      <c r="G82" s="764">
        <v>0</v>
      </c>
      <c r="H82" s="764">
        <f t="shared" si="91"/>
        <v>0</v>
      </c>
      <c r="I82" s="761">
        <v>10</v>
      </c>
      <c r="J82" s="764">
        <v>5</v>
      </c>
      <c r="K82" s="764">
        <f t="shared" si="86"/>
        <v>15</v>
      </c>
      <c r="L82" s="761">
        <f t="shared" si="87"/>
        <v>10</v>
      </c>
      <c r="M82" s="761">
        <f t="shared" si="87"/>
        <v>5</v>
      </c>
      <c r="N82" s="764">
        <f t="shared" si="88"/>
        <v>15</v>
      </c>
      <c r="O82" s="761">
        <v>9</v>
      </c>
      <c r="P82" s="764">
        <v>3</v>
      </c>
      <c r="Q82" s="764">
        <f t="shared" si="92"/>
        <v>12</v>
      </c>
      <c r="R82" s="765">
        <f t="shared" si="93"/>
        <v>62.5</v>
      </c>
      <c r="S82" s="765">
        <f t="shared" si="69"/>
        <v>45.454545454545453</v>
      </c>
      <c r="T82" s="765">
        <f t="shared" si="69"/>
        <v>55.555555555555557</v>
      </c>
      <c r="U82" s="765">
        <f t="shared" si="94"/>
        <v>90</v>
      </c>
      <c r="V82" s="765">
        <f t="shared" si="70"/>
        <v>60</v>
      </c>
      <c r="W82" s="765">
        <f t="shared" si="70"/>
        <v>80</v>
      </c>
    </row>
    <row r="83" spans="1:23" x14ac:dyDescent="0.2">
      <c r="A83" s="701"/>
      <c r="B83" s="574" t="s">
        <v>157</v>
      </c>
      <c r="C83" s="574">
        <v>6</v>
      </c>
      <c r="D83" s="763">
        <v>7</v>
      </c>
      <c r="E83" s="764">
        <f t="shared" si="90"/>
        <v>13</v>
      </c>
      <c r="F83" s="574">
        <v>0</v>
      </c>
      <c r="G83" s="764">
        <v>1</v>
      </c>
      <c r="H83" s="764">
        <f t="shared" si="91"/>
        <v>1</v>
      </c>
      <c r="I83" s="761">
        <v>3</v>
      </c>
      <c r="J83" s="764">
        <v>3</v>
      </c>
      <c r="K83" s="764">
        <f t="shared" si="86"/>
        <v>6</v>
      </c>
      <c r="L83" s="761">
        <v>3</v>
      </c>
      <c r="M83" s="761">
        <f t="shared" si="87"/>
        <v>4</v>
      </c>
      <c r="N83" s="764">
        <f t="shared" si="88"/>
        <v>7</v>
      </c>
      <c r="O83" s="761">
        <v>2</v>
      </c>
      <c r="P83" s="764">
        <v>2</v>
      </c>
      <c r="Q83" s="764">
        <f t="shared" si="92"/>
        <v>4</v>
      </c>
      <c r="R83" s="765">
        <f t="shared" si="93"/>
        <v>50</v>
      </c>
      <c r="S83" s="765">
        <f t="shared" si="69"/>
        <v>57.142857142857139</v>
      </c>
      <c r="T83" s="765">
        <f t="shared" si="69"/>
        <v>53.846153846153847</v>
      </c>
      <c r="U83" s="765">
        <f t="shared" si="94"/>
        <v>66.666666666666657</v>
      </c>
      <c r="V83" s="765">
        <f t="shared" si="70"/>
        <v>50</v>
      </c>
      <c r="W83" s="765">
        <f t="shared" si="70"/>
        <v>57.142857142857139</v>
      </c>
    </row>
    <row r="84" spans="1:23" x14ac:dyDescent="0.2">
      <c r="A84" s="701"/>
      <c r="B84" s="574" t="s">
        <v>138</v>
      </c>
      <c r="C84" s="574">
        <v>4</v>
      </c>
      <c r="D84" s="763">
        <v>12</v>
      </c>
      <c r="E84" s="764">
        <f t="shared" si="90"/>
        <v>16</v>
      </c>
      <c r="F84" s="574">
        <v>0</v>
      </c>
      <c r="G84" s="764">
        <v>0</v>
      </c>
      <c r="H84" s="764">
        <f t="shared" si="91"/>
        <v>0</v>
      </c>
      <c r="I84" s="761">
        <v>0</v>
      </c>
      <c r="J84" s="764">
        <v>2</v>
      </c>
      <c r="K84" s="764">
        <f t="shared" si="86"/>
        <v>2</v>
      </c>
      <c r="L84" s="761">
        <f t="shared" si="87"/>
        <v>0</v>
      </c>
      <c r="M84" s="761">
        <f t="shared" si="87"/>
        <v>2</v>
      </c>
      <c r="N84" s="764">
        <f t="shared" si="88"/>
        <v>2</v>
      </c>
      <c r="O84" s="761">
        <v>0</v>
      </c>
      <c r="P84" s="764">
        <v>2</v>
      </c>
      <c r="Q84" s="764">
        <f t="shared" si="92"/>
        <v>2</v>
      </c>
      <c r="R84" s="765">
        <f t="shared" si="93"/>
        <v>0</v>
      </c>
      <c r="S84" s="765">
        <f t="shared" si="93"/>
        <v>16.666666666666664</v>
      </c>
      <c r="T84" s="765">
        <f t="shared" si="93"/>
        <v>12.5</v>
      </c>
      <c r="U84" s="765" t="e">
        <f t="shared" si="94"/>
        <v>#DIV/0!</v>
      </c>
      <c r="V84" s="765">
        <f t="shared" si="94"/>
        <v>100</v>
      </c>
      <c r="W84" s="765">
        <f t="shared" si="94"/>
        <v>100</v>
      </c>
    </row>
    <row r="85" spans="1:23" x14ac:dyDescent="0.2">
      <c r="A85" s="701"/>
      <c r="B85" s="574" t="s">
        <v>166</v>
      </c>
      <c r="C85" s="574">
        <v>15</v>
      </c>
      <c r="D85" s="763">
        <v>13</v>
      </c>
      <c r="E85" s="764">
        <f t="shared" si="90"/>
        <v>28</v>
      </c>
      <c r="F85" s="574">
        <v>0</v>
      </c>
      <c r="G85" s="764">
        <v>0</v>
      </c>
      <c r="H85" s="764">
        <f t="shared" si="91"/>
        <v>0</v>
      </c>
      <c r="I85" s="761">
        <v>5</v>
      </c>
      <c r="J85" s="764">
        <v>5</v>
      </c>
      <c r="K85" s="764">
        <f t="shared" si="86"/>
        <v>10</v>
      </c>
      <c r="L85" s="761">
        <v>5</v>
      </c>
      <c r="M85" s="761">
        <f t="shared" si="87"/>
        <v>5</v>
      </c>
      <c r="N85" s="764">
        <f t="shared" si="88"/>
        <v>10</v>
      </c>
      <c r="O85" s="761">
        <v>2</v>
      </c>
      <c r="P85" s="764">
        <v>2</v>
      </c>
      <c r="Q85" s="764">
        <f t="shared" si="92"/>
        <v>4</v>
      </c>
      <c r="R85" s="765">
        <f t="shared" si="93"/>
        <v>33.333333333333329</v>
      </c>
      <c r="S85" s="765">
        <f t="shared" si="93"/>
        <v>38.461538461538467</v>
      </c>
      <c r="T85" s="765">
        <f t="shared" si="93"/>
        <v>35.714285714285715</v>
      </c>
      <c r="U85" s="765">
        <f t="shared" si="94"/>
        <v>40</v>
      </c>
      <c r="V85" s="765">
        <f t="shared" si="94"/>
        <v>40</v>
      </c>
      <c r="W85" s="765">
        <f t="shared" si="94"/>
        <v>40</v>
      </c>
    </row>
    <row r="86" spans="1:23" x14ac:dyDescent="0.2">
      <c r="A86" s="701"/>
      <c r="B86" s="577" t="s">
        <v>204</v>
      </c>
      <c r="C86" s="757"/>
      <c r="D86" s="758"/>
      <c r="E86" s="759"/>
      <c r="F86" s="757"/>
      <c r="G86" s="759"/>
      <c r="H86" s="759"/>
      <c r="I86" s="770"/>
      <c r="J86" s="759"/>
      <c r="K86" s="759"/>
      <c r="L86" s="776"/>
      <c r="M86" s="776"/>
      <c r="N86" s="777"/>
      <c r="O86" s="776"/>
      <c r="P86" s="775"/>
      <c r="Q86" s="759"/>
      <c r="R86" s="766"/>
      <c r="S86" s="766"/>
      <c r="T86" s="766"/>
      <c r="U86" s="766"/>
      <c r="V86" s="766"/>
      <c r="W86" s="766"/>
    </row>
    <row r="87" spans="1:23" x14ac:dyDescent="0.2">
      <c r="A87" s="701"/>
      <c r="B87" s="574" t="s">
        <v>205</v>
      </c>
      <c r="C87" s="574">
        <v>35</v>
      </c>
      <c r="D87" s="763">
        <v>22</v>
      </c>
      <c r="E87" s="764">
        <f t="shared" si="90"/>
        <v>57</v>
      </c>
      <c r="F87" s="574">
        <v>2</v>
      </c>
      <c r="G87" s="764">
        <v>1</v>
      </c>
      <c r="H87" s="764">
        <f t="shared" si="91"/>
        <v>3</v>
      </c>
      <c r="I87" s="761">
        <v>7</v>
      </c>
      <c r="J87" s="764">
        <v>2</v>
      </c>
      <c r="K87" s="764">
        <f t="shared" si="86"/>
        <v>9</v>
      </c>
      <c r="L87" s="761">
        <v>9</v>
      </c>
      <c r="M87" s="761">
        <f t="shared" si="87"/>
        <v>3</v>
      </c>
      <c r="N87" s="764">
        <f t="shared" si="88"/>
        <v>12</v>
      </c>
      <c r="O87" s="761">
        <v>1</v>
      </c>
      <c r="P87" s="764">
        <v>2</v>
      </c>
      <c r="Q87" s="764">
        <f t="shared" si="92"/>
        <v>3</v>
      </c>
      <c r="R87" s="765">
        <f t="shared" si="93"/>
        <v>25.714285714285712</v>
      </c>
      <c r="S87" s="765">
        <f t="shared" si="93"/>
        <v>13.636363636363635</v>
      </c>
      <c r="T87" s="765">
        <f t="shared" si="93"/>
        <v>21.052631578947366</v>
      </c>
      <c r="U87" s="765">
        <f t="shared" si="94"/>
        <v>11.111111111111111</v>
      </c>
      <c r="V87" s="765">
        <f t="shared" si="94"/>
        <v>66.666666666666657</v>
      </c>
      <c r="W87" s="765">
        <f t="shared" si="94"/>
        <v>25</v>
      </c>
    </row>
    <row r="88" spans="1:23" x14ac:dyDescent="0.2">
      <c r="A88" s="701"/>
      <c r="B88" s="577" t="s">
        <v>270</v>
      </c>
      <c r="C88" s="757"/>
      <c r="D88" s="758"/>
      <c r="E88" s="759"/>
      <c r="F88" s="757"/>
      <c r="G88" s="759"/>
      <c r="H88" s="759"/>
      <c r="I88" s="770"/>
      <c r="J88" s="759"/>
      <c r="K88" s="759"/>
      <c r="L88" s="776"/>
      <c r="M88" s="776"/>
      <c r="N88" s="777"/>
      <c r="O88" s="776"/>
      <c r="P88" s="775"/>
      <c r="Q88" s="759"/>
      <c r="R88" s="766"/>
      <c r="S88" s="766"/>
      <c r="T88" s="766"/>
      <c r="U88" s="766"/>
      <c r="V88" s="766"/>
      <c r="W88" s="766"/>
    </row>
    <row r="89" spans="1:23" x14ac:dyDescent="0.2">
      <c r="A89" s="701"/>
      <c r="B89" s="574" t="s">
        <v>271</v>
      </c>
      <c r="C89" s="574">
        <v>19</v>
      </c>
      <c r="D89" s="763">
        <v>28</v>
      </c>
      <c r="E89" s="764">
        <f t="shared" si="90"/>
        <v>47</v>
      </c>
      <c r="F89" s="574"/>
      <c r="G89" s="764">
        <v>1</v>
      </c>
      <c r="H89" s="764">
        <f t="shared" si="91"/>
        <v>1</v>
      </c>
      <c r="I89" s="761"/>
      <c r="J89" s="764"/>
      <c r="K89" s="764">
        <f t="shared" si="86"/>
        <v>0</v>
      </c>
      <c r="L89" s="761">
        <f t="shared" si="87"/>
        <v>0</v>
      </c>
      <c r="M89" s="761">
        <v>1</v>
      </c>
      <c r="N89" s="764">
        <f t="shared" si="88"/>
        <v>1</v>
      </c>
      <c r="O89" s="761"/>
      <c r="P89" s="764"/>
      <c r="Q89" s="764">
        <f t="shared" si="92"/>
        <v>0</v>
      </c>
      <c r="R89" s="765">
        <f t="shared" si="93"/>
        <v>0</v>
      </c>
      <c r="S89" s="765">
        <f t="shared" si="93"/>
        <v>3.5714285714285712</v>
      </c>
      <c r="T89" s="765">
        <f t="shared" si="93"/>
        <v>2.1276595744680851</v>
      </c>
      <c r="U89" s="765" t="e">
        <f t="shared" si="94"/>
        <v>#DIV/0!</v>
      </c>
      <c r="V89" s="765">
        <f t="shared" si="94"/>
        <v>0</v>
      </c>
      <c r="W89" s="765">
        <f t="shared" si="94"/>
        <v>0</v>
      </c>
    </row>
    <row r="90" spans="1:23" x14ac:dyDescent="0.2">
      <c r="A90" s="701"/>
      <c r="B90" s="577" t="s">
        <v>343</v>
      </c>
      <c r="C90" s="577"/>
      <c r="D90" s="774"/>
      <c r="E90" s="775"/>
      <c r="F90" s="577"/>
      <c r="G90" s="775"/>
      <c r="H90" s="775"/>
      <c r="I90" s="577"/>
      <c r="J90" s="775"/>
      <c r="K90" s="775"/>
      <c r="L90" s="776"/>
      <c r="M90" s="776"/>
      <c r="N90" s="775"/>
      <c r="O90" s="577"/>
      <c r="P90" s="775"/>
      <c r="Q90" s="775"/>
      <c r="R90" s="779"/>
      <c r="S90" s="779"/>
      <c r="T90" s="779"/>
      <c r="U90" s="779"/>
      <c r="V90" s="779"/>
      <c r="W90" s="779"/>
    </row>
    <row r="91" spans="1:23" x14ac:dyDescent="0.2">
      <c r="A91" s="702"/>
      <c r="B91" s="574" t="s">
        <v>344</v>
      </c>
      <c r="C91" s="574"/>
      <c r="D91" s="763"/>
      <c r="E91" s="764">
        <f t="shared" ref="E91" si="95">SUM(C91:D91)</f>
        <v>0</v>
      </c>
      <c r="F91" s="574"/>
      <c r="G91" s="764"/>
      <c r="H91" s="764">
        <f t="shared" ref="H91" si="96">SUM(F91:G91)</f>
        <v>0</v>
      </c>
      <c r="I91" s="574"/>
      <c r="J91" s="764"/>
      <c r="K91" s="764">
        <f t="shared" ref="K91" si="97">SUM(I91:J91)</f>
        <v>0</v>
      </c>
      <c r="L91" s="761"/>
      <c r="M91" s="761"/>
      <c r="N91" s="764">
        <f t="shared" ref="N91" si="98">SUM(L91:M91)</f>
        <v>0</v>
      </c>
      <c r="O91" s="574"/>
      <c r="P91" s="764"/>
      <c r="Q91" s="764">
        <f t="shared" ref="Q91" si="99">SUM(O91:P91)</f>
        <v>0</v>
      </c>
      <c r="R91" s="765" t="e">
        <f t="shared" ref="R91" si="100">L91/C91*100</f>
        <v>#DIV/0!</v>
      </c>
      <c r="S91" s="765" t="e">
        <f t="shared" ref="S91" si="101">M91/D91*100</f>
        <v>#DIV/0!</v>
      </c>
      <c r="T91" s="765" t="e">
        <f t="shared" ref="T91" si="102">N91/E91*100</f>
        <v>#DIV/0!</v>
      </c>
      <c r="U91" s="765" t="e">
        <f t="shared" ref="U91" si="103">O91/L91*100</f>
        <v>#DIV/0!</v>
      </c>
      <c r="V91" s="765" t="e">
        <f t="shared" ref="V91" si="104">P91/M91*100</f>
        <v>#DIV/0!</v>
      </c>
      <c r="W91" s="765" t="e">
        <f t="shared" ref="W91" si="105">Q91/N91*100</f>
        <v>#DIV/0!</v>
      </c>
    </row>
    <row r="92" spans="1:23" x14ac:dyDescent="0.2">
      <c r="A92" s="767" t="s">
        <v>424</v>
      </c>
      <c r="B92" s="767"/>
      <c r="C92" s="768">
        <f>SUM(C77:C91)</f>
        <v>122</v>
      </c>
      <c r="D92" s="768">
        <f t="shared" ref="D92:Q92" si="106">SUM(D77:D91)</f>
        <v>109</v>
      </c>
      <c r="E92" s="768">
        <f t="shared" si="106"/>
        <v>231</v>
      </c>
      <c r="F92" s="768">
        <f t="shared" si="106"/>
        <v>3</v>
      </c>
      <c r="G92" s="768">
        <f t="shared" si="106"/>
        <v>3</v>
      </c>
      <c r="H92" s="768">
        <f t="shared" si="106"/>
        <v>6</v>
      </c>
      <c r="I92" s="768">
        <f t="shared" si="106"/>
        <v>37</v>
      </c>
      <c r="J92" s="768">
        <f t="shared" si="106"/>
        <v>28</v>
      </c>
      <c r="K92" s="768">
        <f t="shared" si="106"/>
        <v>65</v>
      </c>
      <c r="L92" s="768">
        <f t="shared" si="106"/>
        <v>40</v>
      </c>
      <c r="M92" s="768">
        <f t="shared" si="106"/>
        <v>31</v>
      </c>
      <c r="N92" s="768">
        <f t="shared" si="106"/>
        <v>71</v>
      </c>
      <c r="O92" s="768">
        <f t="shared" si="106"/>
        <v>23</v>
      </c>
      <c r="P92" s="768">
        <f t="shared" si="106"/>
        <v>17</v>
      </c>
      <c r="Q92" s="768">
        <f t="shared" si="106"/>
        <v>40</v>
      </c>
      <c r="R92" s="769">
        <f t="shared" si="93"/>
        <v>32.786885245901637</v>
      </c>
      <c r="S92" s="769">
        <f t="shared" si="93"/>
        <v>28.440366972477065</v>
      </c>
      <c r="T92" s="769">
        <f t="shared" si="93"/>
        <v>30.735930735930733</v>
      </c>
      <c r="U92" s="769">
        <f t="shared" si="94"/>
        <v>57.499999999999993</v>
      </c>
      <c r="V92" s="769">
        <f t="shared" si="94"/>
        <v>54.838709677419352</v>
      </c>
      <c r="W92" s="769">
        <f t="shared" si="94"/>
        <v>56.338028169014088</v>
      </c>
    </row>
    <row r="93" spans="1:23" x14ac:dyDescent="0.2">
      <c r="A93" s="700" t="s">
        <v>60</v>
      </c>
      <c r="B93" s="574" t="s">
        <v>141</v>
      </c>
      <c r="C93" s="574">
        <v>14</v>
      </c>
      <c r="D93" s="763">
        <v>32</v>
      </c>
      <c r="E93" s="764">
        <f>SUM(C93:D93)</f>
        <v>46</v>
      </c>
      <c r="F93" s="574">
        <v>2</v>
      </c>
      <c r="G93" s="764">
        <v>8</v>
      </c>
      <c r="H93" s="764">
        <f>SUM(F93:G93)</f>
        <v>10</v>
      </c>
      <c r="I93" s="761">
        <v>0</v>
      </c>
      <c r="J93" s="764">
        <v>11</v>
      </c>
      <c r="K93" s="764">
        <f>SUM(I93:J93)</f>
        <v>11</v>
      </c>
      <c r="L93" s="761">
        <f>F93+I93</f>
        <v>2</v>
      </c>
      <c r="M93" s="761">
        <f>G93+J93</f>
        <v>19</v>
      </c>
      <c r="N93" s="764">
        <f>SUM(L93:M93)</f>
        <v>21</v>
      </c>
      <c r="O93" s="761">
        <v>2</v>
      </c>
      <c r="P93" s="764">
        <v>19</v>
      </c>
      <c r="Q93" s="764">
        <f>SUM(O93:P93)</f>
        <v>21</v>
      </c>
      <c r="R93" s="765">
        <f>L93/C93*100</f>
        <v>14.285714285714285</v>
      </c>
      <c r="S93" s="765">
        <f t="shared" si="93"/>
        <v>59.375</v>
      </c>
      <c r="T93" s="765">
        <f t="shared" si="93"/>
        <v>45.652173913043477</v>
      </c>
      <c r="U93" s="765">
        <f>O93/L93*100</f>
        <v>100</v>
      </c>
      <c r="V93" s="765">
        <f t="shared" si="94"/>
        <v>100</v>
      </c>
      <c r="W93" s="765">
        <f t="shared" si="94"/>
        <v>100</v>
      </c>
    </row>
    <row r="94" spans="1:23" x14ac:dyDescent="0.2">
      <c r="A94" s="701"/>
      <c r="B94" s="574" t="s">
        <v>143</v>
      </c>
      <c r="C94" s="574">
        <v>5</v>
      </c>
      <c r="D94" s="763">
        <v>19</v>
      </c>
      <c r="E94" s="764">
        <f t="shared" ref="E94:E106" si="107">SUM(C94:D94)</f>
        <v>24</v>
      </c>
      <c r="F94" s="574">
        <v>0</v>
      </c>
      <c r="G94" s="764">
        <v>3</v>
      </c>
      <c r="H94" s="764">
        <f t="shared" ref="H94:H106" si="108">SUM(F94:G94)</f>
        <v>3</v>
      </c>
      <c r="I94" s="761">
        <v>2</v>
      </c>
      <c r="J94" s="764">
        <v>5</v>
      </c>
      <c r="K94" s="764">
        <f t="shared" ref="K94:K104" si="109">SUM(I94:J94)</f>
        <v>7</v>
      </c>
      <c r="L94" s="761">
        <f t="shared" ref="L94:M106" si="110">F94+I94</f>
        <v>2</v>
      </c>
      <c r="M94" s="761">
        <f t="shared" si="110"/>
        <v>8</v>
      </c>
      <c r="N94" s="764">
        <f t="shared" ref="N94:N106" si="111">SUM(L94:M94)</f>
        <v>10</v>
      </c>
      <c r="O94" s="761">
        <v>1</v>
      </c>
      <c r="P94" s="764">
        <v>7</v>
      </c>
      <c r="Q94" s="764">
        <f t="shared" ref="Q94:Q106" si="112">SUM(O94:P94)</f>
        <v>8</v>
      </c>
      <c r="R94" s="765">
        <f t="shared" ref="R94:T112" si="113">L94/C94*100</f>
        <v>40</v>
      </c>
      <c r="S94" s="765">
        <f t="shared" si="93"/>
        <v>42.105263157894733</v>
      </c>
      <c r="T94" s="765">
        <f t="shared" si="93"/>
        <v>41.666666666666671</v>
      </c>
      <c r="U94" s="765">
        <f t="shared" ref="U94:W112" si="114">O94/L94*100</f>
        <v>50</v>
      </c>
      <c r="V94" s="765">
        <f t="shared" si="94"/>
        <v>87.5</v>
      </c>
      <c r="W94" s="765">
        <f t="shared" si="94"/>
        <v>80</v>
      </c>
    </row>
    <row r="95" spans="1:23" x14ac:dyDescent="0.2">
      <c r="A95" s="701"/>
      <c r="B95" s="574" t="s">
        <v>145</v>
      </c>
      <c r="C95" s="574">
        <v>7</v>
      </c>
      <c r="D95" s="763">
        <v>35</v>
      </c>
      <c r="E95" s="764">
        <f t="shared" si="107"/>
        <v>42</v>
      </c>
      <c r="F95" s="574">
        <v>2</v>
      </c>
      <c r="G95" s="764">
        <v>5</v>
      </c>
      <c r="H95" s="764">
        <f t="shared" si="108"/>
        <v>7</v>
      </c>
      <c r="I95" s="761">
        <v>4</v>
      </c>
      <c r="J95" s="764">
        <v>5</v>
      </c>
      <c r="K95" s="764">
        <f t="shared" si="109"/>
        <v>9</v>
      </c>
      <c r="L95" s="761">
        <f t="shared" si="110"/>
        <v>6</v>
      </c>
      <c r="M95" s="761">
        <f t="shared" si="110"/>
        <v>10</v>
      </c>
      <c r="N95" s="764">
        <f t="shared" si="111"/>
        <v>16</v>
      </c>
      <c r="O95" s="761">
        <v>6</v>
      </c>
      <c r="P95" s="764">
        <v>8</v>
      </c>
      <c r="Q95" s="764">
        <f t="shared" si="112"/>
        <v>14</v>
      </c>
      <c r="R95" s="765">
        <f t="shared" si="113"/>
        <v>85.714285714285708</v>
      </c>
      <c r="S95" s="765">
        <f t="shared" si="93"/>
        <v>28.571428571428569</v>
      </c>
      <c r="T95" s="765">
        <f t="shared" si="93"/>
        <v>38.095238095238095</v>
      </c>
      <c r="U95" s="765">
        <f t="shared" si="114"/>
        <v>100</v>
      </c>
      <c r="V95" s="765">
        <f t="shared" si="94"/>
        <v>80</v>
      </c>
      <c r="W95" s="765">
        <f t="shared" si="94"/>
        <v>87.5</v>
      </c>
    </row>
    <row r="96" spans="1:23" x14ac:dyDescent="0.2">
      <c r="A96" s="701"/>
      <c r="B96" s="574" t="s">
        <v>148</v>
      </c>
      <c r="C96" s="574">
        <v>11</v>
      </c>
      <c r="D96" s="763">
        <v>50</v>
      </c>
      <c r="E96" s="764">
        <f t="shared" si="107"/>
        <v>61</v>
      </c>
      <c r="F96" s="574">
        <v>1</v>
      </c>
      <c r="G96" s="764">
        <v>2</v>
      </c>
      <c r="H96" s="764">
        <f t="shared" si="108"/>
        <v>3</v>
      </c>
      <c r="I96" s="761">
        <v>3</v>
      </c>
      <c r="J96" s="764">
        <v>12</v>
      </c>
      <c r="K96" s="764">
        <f t="shared" si="109"/>
        <v>15</v>
      </c>
      <c r="L96" s="761">
        <f t="shared" si="110"/>
        <v>4</v>
      </c>
      <c r="M96" s="761">
        <f t="shared" si="110"/>
        <v>14</v>
      </c>
      <c r="N96" s="764">
        <f t="shared" si="111"/>
        <v>18</v>
      </c>
      <c r="O96" s="761">
        <v>4</v>
      </c>
      <c r="P96" s="764">
        <v>10</v>
      </c>
      <c r="Q96" s="764">
        <f t="shared" si="112"/>
        <v>14</v>
      </c>
      <c r="R96" s="765">
        <f t="shared" si="113"/>
        <v>36.363636363636367</v>
      </c>
      <c r="S96" s="765">
        <f t="shared" si="93"/>
        <v>28.000000000000004</v>
      </c>
      <c r="T96" s="765">
        <f t="shared" si="93"/>
        <v>29.508196721311474</v>
      </c>
      <c r="U96" s="765">
        <f t="shared" si="114"/>
        <v>100</v>
      </c>
      <c r="V96" s="765">
        <f t="shared" si="94"/>
        <v>71.428571428571431</v>
      </c>
      <c r="W96" s="765">
        <f t="shared" si="94"/>
        <v>77.777777777777786</v>
      </c>
    </row>
    <row r="97" spans="1:23" x14ac:dyDescent="0.2">
      <c r="A97" s="701"/>
      <c r="B97" s="574" t="s">
        <v>151</v>
      </c>
      <c r="C97" s="574">
        <v>4</v>
      </c>
      <c r="D97" s="763">
        <v>28</v>
      </c>
      <c r="E97" s="764">
        <f t="shared" si="107"/>
        <v>32</v>
      </c>
      <c r="F97" s="574">
        <v>1</v>
      </c>
      <c r="G97" s="764">
        <v>1</v>
      </c>
      <c r="H97" s="764">
        <f t="shared" si="108"/>
        <v>2</v>
      </c>
      <c r="I97" s="761">
        <v>1</v>
      </c>
      <c r="J97" s="764">
        <v>11</v>
      </c>
      <c r="K97" s="764">
        <f t="shared" si="109"/>
        <v>12</v>
      </c>
      <c r="L97" s="761">
        <f t="shared" si="110"/>
        <v>2</v>
      </c>
      <c r="M97" s="761">
        <f t="shared" si="110"/>
        <v>12</v>
      </c>
      <c r="N97" s="764">
        <f t="shared" si="111"/>
        <v>14</v>
      </c>
      <c r="O97" s="761">
        <v>2</v>
      </c>
      <c r="P97" s="764">
        <v>8</v>
      </c>
      <c r="Q97" s="764">
        <f t="shared" si="112"/>
        <v>10</v>
      </c>
      <c r="R97" s="765">
        <f t="shared" si="113"/>
        <v>50</v>
      </c>
      <c r="S97" s="765">
        <f t="shared" si="93"/>
        <v>42.857142857142854</v>
      </c>
      <c r="T97" s="765">
        <f t="shared" si="93"/>
        <v>43.75</v>
      </c>
      <c r="U97" s="765">
        <f t="shared" si="114"/>
        <v>100</v>
      </c>
      <c r="V97" s="765">
        <f t="shared" si="94"/>
        <v>66.666666666666657</v>
      </c>
      <c r="W97" s="765">
        <f t="shared" si="94"/>
        <v>71.428571428571431</v>
      </c>
    </row>
    <row r="98" spans="1:23" x14ac:dyDescent="0.2">
      <c r="A98" s="701"/>
      <c r="B98" s="574" t="s">
        <v>154</v>
      </c>
      <c r="C98" s="574">
        <v>3</v>
      </c>
      <c r="D98" s="763">
        <v>25</v>
      </c>
      <c r="E98" s="764">
        <f t="shared" si="107"/>
        <v>28</v>
      </c>
      <c r="F98" s="574">
        <v>0</v>
      </c>
      <c r="G98" s="764">
        <v>0</v>
      </c>
      <c r="H98" s="764">
        <f t="shared" si="108"/>
        <v>0</v>
      </c>
      <c r="I98" s="761">
        <v>0</v>
      </c>
      <c r="J98" s="764">
        <v>5</v>
      </c>
      <c r="K98" s="764">
        <f t="shared" si="109"/>
        <v>5</v>
      </c>
      <c r="L98" s="761">
        <f t="shared" si="110"/>
        <v>0</v>
      </c>
      <c r="M98" s="761">
        <f t="shared" si="110"/>
        <v>5</v>
      </c>
      <c r="N98" s="764">
        <f t="shared" si="111"/>
        <v>5</v>
      </c>
      <c r="O98" s="761">
        <v>0</v>
      </c>
      <c r="P98" s="764">
        <v>3</v>
      </c>
      <c r="Q98" s="764">
        <f t="shared" si="112"/>
        <v>3</v>
      </c>
      <c r="R98" s="765">
        <f t="shared" si="113"/>
        <v>0</v>
      </c>
      <c r="S98" s="765">
        <f t="shared" si="113"/>
        <v>20</v>
      </c>
      <c r="T98" s="765">
        <f t="shared" si="113"/>
        <v>17.857142857142858</v>
      </c>
      <c r="U98" s="765" t="e">
        <f t="shared" si="114"/>
        <v>#DIV/0!</v>
      </c>
      <c r="V98" s="765">
        <f t="shared" si="114"/>
        <v>60</v>
      </c>
      <c r="W98" s="765">
        <f t="shared" si="114"/>
        <v>60</v>
      </c>
    </row>
    <row r="99" spans="1:23" x14ac:dyDescent="0.2">
      <c r="A99" s="701"/>
      <c r="B99" s="577" t="s">
        <v>518</v>
      </c>
      <c r="C99" s="577"/>
      <c r="D99" s="774"/>
      <c r="E99" s="775"/>
      <c r="F99" s="577"/>
      <c r="G99" s="775"/>
      <c r="H99" s="775"/>
      <c r="I99" s="776"/>
      <c r="J99" s="775">
        <v>1</v>
      </c>
      <c r="K99" s="780">
        <f t="shared" si="109"/>
        <v>1</v>
      </c>
      <c r="L99" s="776">
        <f t="shared" si="110"/>
        <v>0</v>
      </c>
      <c r="M99" s="776">
        <f t="shared" si="110"/>
        <v>1</v>
      </c>
      <c r="N99" s="780">
        <f t="shared" si="111"/>
        <v>1</v>
      </c>
      <c r="O99" s="776"/>
      <c r="P99" s="775">
        <v>1</v>
      </c>
      <c r="Q99" s="780">
        <f t="shared" si="112"/>
        <v>1</v>
      </c>
      <c r="R99" s="779"/>
      <c r="S99" s="779"/>
      <c r="T99" s="779"/>
      <c r="U99" s="779"/>
      <c r="V99" s="779"/>
      <c r="W99" s="779"/>
    </row>
    <row r="100" spans="1:23" x14ac:dyDescent="0.2">
      <c r="A100" s="701"/>
      <c r="B100" s="574" t="s">
        <v>157</v>
      </c>
      <c r="C100" s="574">
        <v>5</v>
      </c>
      <c r="D100" s="763">
        <v>23</v>
      </c>
      <c r="E100" s="764">
        <f t="shared" si="107"/>
        <v>28</v>
      </c>
      <c r="F100" s="574">
        <v>1</v>
      </c>
      <c r="G100" s="764">
        <v>1</v>
      </c>
      <c r="H100" s="764">
        <f t="shared" si="108"/>
        <v>2</v>
      </c>
      <c r="I100" s="761">
        <v>0</v>
      </c>
      <c r="J100" s="764">
        <v>8</v>
      </c>
      <c r="K100" s="764">
        <f t="shared" si="109"/>
        <v>8</v>
      </c>
      <c r="L100" s="761">
        <f t="shared" si="110"/>
        <v>1</v>
      </c>
      <c r="M100" s="761">
        <f t="shared" si="110"/>
        <v>9</v>
      </c>
      <c r="N100" s="764">
        <f t="shared" si="111"/>
        <v>10</v>
      </c>
      <c r="O100" s="761">
        <v>1</v>
      </c>
      <c r="P100" s="764">
        <v>3</v>
      </c>
      <c r="Q100" s="764">
        <f t="shared" si="112"/>
        <v>4</v>
      </c>
      <c r="R100" s="765">
        <f t="shared" si="113"/>
        <v>20</v>
      </c>
      <c r="S100" s="765">
        <f t="shared" si="113"/>
        <v>39.130434782608695</v>
      </c>
      <c r="T100" s="765">
        <f t="shared" si="113"/>
        <v>35.714285714285715</v>
      </c>
      <c r="U100" s="765">
        <f t="shared" si="114"/>
        <v>100</v>
      </c>
      <c r="V100" s="765">
        <f t="shared" si="114"/>
        <v>33.333333333333329</v>
      </c>
      <c r="W100" s="765">
        <f t="shared" si="114"/>
        <v>40</v>
      </c>
    </row>
    <row r="101" spans="1:23" x14ac:dyDescent="0.2">
      <c r="A101" s="701"/>
      <c r="B101" s="574" t="s">
        <v>138</v>
      </c>
      <c r="C101" s="574">
        <v>5</v>
      </c>
      <c r="D101" s="763">
        <v>30</v>
      </c>
      <c r="E101" s="764">
        <f t="shared" si="107"/>
        <v>35</v>
      </c>
      <c r="F101" s="574">
        <v>0</v>
      </c>
      <c r="G101" s="764">
        <v>2</v>
      </c>
      <c r="H101" s="764">
        <f t="shared" si="108"/>
        <v>2</v>
      </c>
      <c r="I101" s="761">
        <v>2</v>
      </c>
      <c r="J101" s="764">
        <v>6</v>
      </c>
      <c r="K101" s="764">
        <f t="shared" si="109"/>
        <v>8</v>
      </c>
      <c r="L101" s="761">
        <f t="shared" si="110"/>
        <v>2</v>
      </c>
      <c r="M101" s="761">
        <f t="shared" si="110"/>
        <v>8</v>
      </c>
      <c r="N101" s="764">
        <f t="shared" si="111"/>
        <v>10</v>
      </c>
      <c r="O101" s="761">
        <v>2</v>
      </c>
      <c r="P101" s="764">
        <v>6</v>
      </c>
      <c r="Q101" s="764">
        <f t="shared" si="112"/>
        <v>8</v>
      </c>
      <c r="R101" s="765">
        <f t="shared" si="113"/>
        <v>40</v>
      </c>
      <c r="S101" s="765">
        <f t="shared" si="113"/>
        <v>26.666666666666668</v>
      </c>
      <c r="T101" s="765">
        <f t="shared" si="113"/>
        <v>28.571428571428569</v>
      </c>
      <c r="U101" s="765">
        <f t="shared" si="114"/>
        <v>100</v>
      </c>
      <c r="V101" s="765">
        <f t="shared" si="114"/>
        <v>75</v>
      </c>
      <c r="W101" s="765">
        <f t="shared" si="114"/>
        <v>80</v>
      </c>
    </row>
    <row r="102" spans="1:23" x14ac:dyDescent="0.2">
      <c r="A102" s="701"/>
      <c r="B102" s="574" t="s">
        <v>166</v>
      </c>
      <c r="C102" s="574">
        <v>9</v>
      </c>
      <c r="D102" s="763">
        <v>35</v>
      </c>
      <c r="E102" s="764">
        <f t="shared" si="107"/>
        <v>44</v>
      </c>
      <c r="F102" s="574">
        <v>0</v>
      </c>
      <c r="G102" s="764">
        <v>0</v>
      </c>
      <c r="H102" s="764">
        <f t="shared" si="108"/>
        <v>0</v>
      </c>
      <c r="I102" s="761">
        <v>3</v>
      </c>
      <c r="J102" s="764">
        <v>9</v>
      </c>
      <c r="K102" s="764">
        <f t="shared" si="109"/>
        <v>12</v>
      </c>
      <c r="L102" s="761">
        <f t="shared" si="110"/>
        <v>3</v>
      </c>
      <c r="M102" s="761">
        <f t="shared" si="110"/>
        <v>9</v>
      </c>
      <c r="N102" s="764">
        <f t="shared" si="111"/>
        <v>12</v>
      </c>
      <c r="O102" s="761">
        <v>3</v>
      </c>
      <c r="P102" s="764">
        <v>0</v>
      </c>
      <c r="Q102" s="764">
        <f t="shared" si="112"/>
        <v>3</v>
      </c>
      <c r="R102" s="765">
        <f t="shared" si="113"/>
        <v>33.333333333333329</v>
      </c>
      <c r="S102" s="765">
        <f t="shared" si="113"/>
        <v>25.714285714285712</v>
      </c>
      <c r="T102" s="765">
        <f t="shared" si="113"/>
        <v>27.27272727272727</v>
      </c>
      <c r="U102" s="765">
        <f t="shared" si="114"/>
        <v>100</v>
      </c>
      <c r="V102" s="765">
        <f t="shared" si="114"/>
        <v>0</v>
      </c>
      <c r="W102" s="765">
        <f t="shared" si="114"/>
        <v>25</v>
      </c>
    </row>
    <row r="103" spans="1:23" x14ac:dyDescent="0.2">
      <c r="A103" s="701"/>
      <c r="B103" s="574" t="s">
        <v>204</v>
      </c>
      <c r="C103" s="757"/>
      <c r="D103" s="758"/>
      <c r="E103" s="759"/>
      <c r="F103" s="757"/>
      <c r="G103" s="759"/>
      <c r="H103" s="759"/>
      <c r="I103" s="770"/>
      <c r="J103" s="759"/>
      <c r="K103" s="759"/>
      <c r="L103" s="776"/>
      <c r="M103" s="776"/>
      <c r="N103" s="777"/>
      <c r="O103" s="776"/>
      <c r="P103" s="775"/>
      <c r="Q103" s="759"/>
      <c r="R103" s="766"/>
      <c r="S103" s="766"/>
      <c r="T103" s="766"/>
      <c r="U103" s="766"/>
      <c r="V103" s="766"/>
      <c r="W103" s="766"/>
    </row>
    <row r="104" spans="1:23" x14ac:dyDescent="0.2">
      <c r="A104" s="701"/>
      <c r="B104" s="574" t="s">
        <v>205</v>
      </c>
      <c r="C104" s="574">
        <v>8</v>
      </c>
      <c r="D104" s="763">
        <v>62</v>
      </c>
      <c r="E104" s="764">
        <f t="shared" si="107"/>
        <v>70</v>
      </c>
      <c r="F104" s="574">
        <v>0</v>
      </c>
      <c r="G104" s="764">
        <v>3</v>
      </c>
      <c r="H104" s="764">
        <f t="shared" si="108"/>
        <v>3</v>
      </c>
      <c r="I104" s="761">
        <v>0</v>
      </c>
      <c r="J104" s="764">
        <v>8</v>
      </c>
      <c r="K104" s="764">
        <f t="shared" si="109"/>
        <v>8</v>
      </c>
      <c r="L104" s="761">
        <f t="shared" si="110"/>
        <v>0</v>
      </c>
      <c r="M104" s="761">
        <f t="shared" si="110"/>
        <v>11</v>
      </c>
      <c r="N104" s="764">
        <f t="shared" si="111"/>
        <v>11</v>
      </c>
      <c r="O104" s="761">
        <v>0</v>
      </c>
      <c r="P104" s="764">
        <v>2</v>
      </c>
      <c r="Q104" s="764">
        <f t="shared" si="112"/>
        <v>2</v>
      </c>
      <c r="R104" s="765">
        <f t="shared" si="113"/>
        <v>0</v>
      </c>
      <c r="S104" s="765">
        <f t="shared" si="113"/>
        <v>17.741935483870968</v>
      </c>
      <c r="T104" s="765">
        <f t="shared" si="113"/>
        <v>15.714285714285714</v>
      </c>
      <c r="U104" s="765" t="e">
        <f t="shared" si="114"/>
        <v>#DIV/0!</v>
      </c>
      <c r="V104" s="765">
        <f t="shared" si="114"/>
        <v>18.181818181818183</v>
      </c>
      <c r="W104" s="765">
        <f t="shared" si="114"/>
        <v>18.181818181818183</v>
      </c>
    </row>
    <row r="105" spans="1:23" x14ac:dyDescent="0.2">
      <c r="A105" s="701"/>
      <c r="B105" s="574" t="s">
        <v>270</v>
      </c>
      <c r="C105" s="757"/>
      <c r="D105" s="758"/>
      <c r="E105" s="759"/>
      <c r="F105" s="757"/>
      <c r="G105" s="760"/>
      <c r="H105" s="759"/>
      <c r="I105" s="757"/>
      <c r="J105" s="760"/>
      <c r="K105" s="759"/>
      <c r="L105" s="776"/>
      <c r="M105" s="776"/>
      <c r="N105" s="777"/>
      <c r="O105" s="577"/>
      <c r="P105" s="778"/>
      <c r="Q105" s="759"/>
      <c r="R105" s="766"/>
      <c r="S105" s="766"/>
      <c r="T105" s="766"/>
      <c r="U105" s="766"/>
      <c r="V105" s="766"/>
      <c r="W105" s="766"/>
    </row>
    <row r="106" spans="1:23" x14ac:dyDescent="0.2">
      <c r="A106" s="701"/>
      <c r="B106" s="574" t="s">
        <v>271</v>
      </c>
      <c r="C106" s="574">
        <v>7</v>
      </c>
      <c r="D106" s="763">
        <v>44</v>
      </c>
      <c r="E106" s="764">
        <f t="shared" si="107"/>
        <v>51</v>
      </c>
      <c r="F106" s="574"/>
      <c r="G106" s="762">
        <v>1</v>
      </c>
      <c r="H106" s="764">
        <f t="shared" si="108"/>
        <v>1</v>
      </c>
      <c r="I106" s="574"/>
      <c r="J106" s="764">
        <v>1</v>
      </c>
      <c r="K106" s="764"/>
      <c r="L106" s="761">
        <f t="shared" si="110"/>
        <v>0</v>
      </c>
      <c r="M106" s="761">
        <f t="shared" si="110"/>
        <v>2</v>
      </c>
      <c r="N106" s="764">
        <f t="shared" si="111"/>
        <v>2</v>
      </c>
      <c r="O106" s="574"/>
      <c r="P106" s="762"/>
      <c r="Q106" s="764">
        <f t="shared" si="112"/>
        <v>0</v>
      </c>
      <c r="R106" s="765">
        <f t="shared" si="113"/>
        <v>0</v>
      </c>
      <c r="S106" s="765">
        <f t="shared" si="113"/>
        <v>4.5454545454545459</v>
      </c>
      <c r="T106" s="765">
        <f t="shared" si="113"/>
        <v>3.9215686274509802</v>
      </c>
      <c r="U106" s="765" t="e">
        <f t="shared" si="114"/>
        <v>#DIV/0!</v>
      </c>
      <c r="V106" s="765">
        <f t="shared" si="114"/>
        <v>0</v>
      </c>
      <c r="W106" s="765">
        <f t="shared" si="114"/>
        <v>0</v>
      </c>
    </row>
    <row r="107" spans="1:23" x14ac:dyDescent="0.2">
      <c r="A107" s="701"/>
      <c r="B107" s="577" t="s">
        <v>343</v>
      </c>
      <c r="C107" s="577"/>
      <c r="D107" s="774"/>
      <c r="E107" s="775"/>
      <c r="F107" s="577"/>
      <c r="G107" s="775"/>
      <c r="H107" s="775"/>
      <c r="I107" s="577"/>
      <c r="J107" s="775"/>
      <c r="K107" s="775"/>
      <c r="L107" s="776"/>
      <c r="M107" s="776"/>
      <c r="N107" s="775"/>
      <c r="O107" s="577"/>
      <c r="P107" s="775"/>
      <c r="Q107" s="775"/>
      <c r="R107" s="779"/>
      <c r="S107" s="779"/>
      <c r="T107" s="779"/>
      <c r="U107" s="779"/>
      <c r="V107" s="779"/>
      <c r="W107" s="779"/>
    </row>
    <row r="108" spans="1:23" x14ac:dyDescent="0.2">
      <c r="A108" s="702"/>
      <c r="B108" s="574" t="s">
        <v>344</v>
      </c>
      <c r="C108" s="574"/>
      <c r="D108" s="763"/>
      <c r="E108" s="764">
        <f t="shared" ref="E108" si="115">SUM(C108:D108)</f>
        <v>0</v>
      </c>
      <c r="F108" s="574"/>
      <c r="G108" s="764"/>
      <c r="H108" s="764">
        <f t="shared" ref="H108" si="116">SUM(F108:G108)</f>
        <v>0</v>
      </c>
      <c r="I108" s="574"/>
      <c r="J108" s="764"/>
      <c r="K108" s="764">
        <f t="shared" ref="K108" si="117">SUM(I108:J108)</f>
        <v>0</v>
      </c>
      <c r="L108" s="761"/>
      <c r="M108" s="761"/>
      <c r="N108" s="764">
        <f t="shared" ref="N108" si="118">SUM(L108:M108)</f>
        <v>0</v>
      </c>
      <c r="O108" s="574"/>
      <c r="P108" s="764"/>
      <c r="Q108" s="764">
        <f t="shared" ref="Q108" si="119">SUM(O108:P108)</f>
        <v>0</v>
      </c>
      <c r="R108" s="765" t="e">
        <f t="shared" ref="R108" si="120">L108/C108*100</f>
        <v>#DIV/0!</v>
      </c>
      <c r="S108" s="765" t="e">
        <f t="shared" ref="S108" si="121">M108/D108*100</f>
        <v>#DIV/0!</v>
      </c>
      <c r="T108" s="765" t="e">
        <f t="shared" ref="T108" si="122">N108/E108*100</f>
        <v>#DIV/0!</v>
      </c>
      <c r="U108" s="765" t="e">
        <f t="shared" ref="U108" si="123">O108/L108*100</f>
        <v>#DIV/0!</v>
      </c>
      <c r="V108" s="765" t="e">
        <f t="shared" ref="V108" si="124">P108/M108*100</f>
        <v>#DIV/0!</v>
      </c>
      <c r="W108" s="765" t="e">
        <f t="shared" ref="W108" si="125">Q108/N108*100</f>
        <v>#DIV/0!</v>
      </c>
    </row>
    <row r="109" spans="1:23" x14ac:dyDescent="0.2">
      <c r="A109" s="767" t="s">
        <v>424</v>
      </c>
      <c r="B109" s="767"/>
      <c r="C109" s="768">
        <f>SUM(C93:C108)</f>
        <v>78</v>
      </c>
      <c r="D109" s="768">
        <f t="shared" ref="D109:Q109" si="126">SUM(D93:D108)</f>
        <v>383</v>
      </c>
      <c r="E109" s="768">
        <f t="shared" si="126"/>
        <v>461</v>
      </c>
      <c r="F109" s="768">
        <f t="shared" si="126"/>
        <v>7</v>
      </c>
      <c r="G109" s="768">
        <f t="shared" si="126"/>
        <v>26</v>
      </c>
      <c r="H109" s="768">
        <f t="shared" si="126"/>
        <v>33</v>
      </c>
      <c r="I109" s="768">
        <f t="shared" si="126"/>
        <v>15</v>
      </c>
      <c r="J109" s="768">
        <f t="shared" si="126"/>
        <v>82</v>
      </c>
      <c r="K109" s="768">
        <f t="shared" si="126"/>
        <v>96</v>
      </c>
      <c r="L109" s="768">
        <f t="shared" si="126"/>
        <v>22</v>
      </c>
      <c r="M109" s="768">
        <f t="shared" si="126"/>
        <v>108</v>
      </c>
      <c r="N109" s="768">
        <f t="shared" si="126"/>
        <v>130</v>
      </c>
      <c r="O109" s="768">
        <f t="shared" si="126"/>
        <v>21</v>
      </c>
      <c r="P109" s="768">
        <f t="shared" si="126"/>
        <v>67</v>
      </c>
      <c r="Q109" s="768">
        <f t="shared" si="126"/>
        <v>88</v>
      </c>
      <c r="R109" s="769">
        <f t="shared" si="113"/>
        <v>28.205128205128204</v>
      </c>
      <c r="S109" s="769">
        <f t="shared" si="113"/>
        <v>28.198433420365536</v>
      </c>
      <c r="T109" s="769">
        <f t="shared" si="113"/>
        <v>28.199566160520607</v>
      </c>
      <c r="U109" s="769">
        <f t="shared" si="114"/>
        <v>95.454545454545453</v>
      </c>
      <c r="V109" s="769">
        <f t="shared" si="114"/>
        <v>62.037037037037038</v>
      </c>
      <c r="W109" s="769">
        <f t="shared" si="114"/>
        <v>67.692307692307693</v>
      </c>
    </row>
    <row r="110" spans="1:23" x14ac:dyDescent="0.2">
      <c r="A110" s="700" t="s">
        <v>61</v>
      </c>
      <c r="B110" s="574" t="s">
        <v>141</v>
      </c>
      <c r="C110" s="574">
        <v>4</v>
      </c>
      <c r="D110" s="763">
        <v>8</v>
      </c>
      <c r="E110" s="764">
        <f>SUM(C110:D110)</f>
        <v>12</v>
      </c>
      <c r="F110" s="574">
        <v>1</v>
      </c>
      <c r="G110" s="764">
        <v>0</v>
      </c>
      <c r="H110" s="764">
        <f>SUM(F110:G110)</f>
        <v>1</v>
      </c>
      <c r="I110" s="761">
        <v>0</v>
      </c>
      <c r="J110" s="764">
        <v>2</v>
      </c>
      <c r="K110" s="764">
        <f>SUM(I110:J110)</f>
        <v>2</v>
      </c>
      <c r="L110" s="761">
        <f>F110+I110</f>
        <v>1</v>
      </c>
      <c r="M110" s="761">
        <f>G110+J110</f>
        <v>2</v>
      </c>
      <c r="N110" s="764">
        <f>SUM(L110:M110)</f>
        <v>3</v>
      </c>
      <c r="O110" s="761">
        <v>1</v>
      </c>
      <c r="P110" s="764">
        <v>2</v>
      </c>
      <c r="Q110" s="764">
        <f>SUM(O110:P110)</f>
        <v>3</v>
      </c>
      <c r="R110" s="765">
        <f>L110/C110*100</f>
        <v>25</v>
      </c>
      <c r="S110" s="765">
        <f t="shared" si="113"/>
        <v>25</v>
      </c>
      <c r="T110" s="765">
        <f t="shared" si="113"/>
        <v>25</v>
      </c>
      <c r="U110" s="765">
        <f>O110/L110*100</f>
        <v>100</v>
      </c>
      <c r="V110" s="765">
        <f t="shared" si="114"/>
        <v>100</v>
      </c>
      <c r="W110" s="765">
        <f t="shared" si="114"/>
        <v>100</v>
      </c>
    </row>
    <row r="111" spans="1:23" x14ac:dyDescent="0.2">
      <c r="A111" s="701"/>
      <c r="B111" s="574" t="s">
        <v>143</v>
      </c>
      <c r="C111" s="574">
        <v>1</v>
      </c>
      <c r="D111" s="763">
        <v>3</v>
      </c>
      <c r="E111" s="764">
        <f t="shared" ref="E111:E123" si="127">SUM(C111:D111)</f>
        <v>4</v>
      </c>
      <c r="F111" s="574">
        <v>0</v>
      </c>
      <c r="G111" s="764">
        <v>1</v>
      </c>
      <c r="H111" s="764">
        <f t="shared" ref="H111:H123" si="128">SUM(F111:G111)</f>
        <v>1</v>
      </c>
      <c r="I111" s="761">
        <v>0</v>
      </c>
      <c r="J111" s="764">
        <v>0</v>
      </c>
      <c r="K111" s="764">
        <f t="shared" ref="K111:K123" si="129">SUM(I111:J111)</f>
        <v>0</v>
      </c>
      <c r="L111" s="761">
        <f t="shared" ref="L111:M123" si="130">F111+I111</f>
        <v>0</v>
      </c>
      <c r="M111" s="761">
        <f t="shared" si="130"/>
        <v>1</v>
      </c>
      <c r="N111" s="764">
        <f t="shared" ref="N111:N123" si="131">SUM(L111:M111)</f>
        <v>1</v>
      </c>
      <c r="O111" s="761">
        <v>0</v>
      </c>
      <c r="P111" s="764">
        <v>1</v>
      </c>
      <c r="Q111" s="764">
        <f t="shared" ref="Q111:Q123" si="132">SUM(O111:P111)</f>
        <v>1</v>
      </c>
      <c r="R111" s="765">
        <f t="shared" ref="R111:T129" si="133">L111/C111*100</f>
        <v>0</v>
      </c>
      <c r="S111" s="765">
        <f t="shared" si="113"/>
        <v>33.333333333333329</v>
      </c>
      <c r="T111" s="765">
        <f t="shared" si="113"/>
        <v>25</v>
      </c>
      <c r="U111" s="765" t="e">
        <f t="shared" ref="U111:W129" si="134">O111/L111*100</f>
        <v>#DIV/0!</v>
      </c>
      <c r="V111" s="765">
        <f t="shared" si="114"/>
        <v>100</v>
      </c>
      <c r="W111" s="765">
        <f t="shared" si="114"/>
        <v>100</v>
      </c>
    </row>
    <row r="112" spans="1:23" x14ac:dyDescent="0.2">
      <c r="A112" s="701"/>
      <c r="B112" s="574" t="s">
        <v>145</v>
      </c>
      <c r="C112" s="574">
        <v>10</v>
      </c>
      <c r="D112" s="763">
        <v>12</v>
      </c>
      <c r="E112" s="764">
        <f t="shared" si="127"/>
        <v>22</v>
      </c>
      <c r="F112" s="574">
        <v>0</v>
      </c>
      <c r="G112" s="764">
        <v>0</v>
      </c>
      <c r="H112" s="764">
        <f t="shared" si="128"/>
        <v>0</v>
      </c>
      <c r="I112" s="761">
        <v>4</v>
      </c>
      <c r="J112" s="764">
        <v>3</v>
      </c>
      <c r="K112" s="764">
        <f t="shared" si="129"/>
        <v>7</v>
      </c>
      <c r="L112" s="761">
        <f t="shared" si="130"/>
        <v>4</v>
      </c>
      <c r="M112" s="761">
        <f t="shared" si="130"/>
        <v>3</v>
      </c>
      <c r="N112" s="764">
        <f t="shared" si="131"/>
        <v>7</v>
      </c>
      <c r="O112" s="761">
        <v>3</v>
      </c>
      <c r="P112" s="764">
        <v>2</v>
      </c>
      <c r="Q112" s="764">
        <f t="shared" si="132"/>
        <v>5</v>
      </c>
      <c r="R112" s="765">
        <f t="shared" si="133"/>
        <v>40</v>
      </c>
      <c r="S112" s="765">
        <f t="shared" si="113"/>
        <v>25</v>
      </c>
      <c r="T112" s="765">
        <f t="shared" si="113"/>
        <v>31.818181818181817</v>
      </c>
      <c r="U112" s="765">
        <f t="shared" si="134"/>
        <v>75</v>
      </c>
      <c r="V112" s="765">
        <f t="shared" si="114"/>
        <v>66.666666666666657</v>
      </c>
      <c r="W112" s="765">
        <f t="shared" si="114"/>
        <v>71.428571428571431</v>
      </c>
    </row>
    <row r="113" spans="1:23" x14ac:dyDescent="0.2">
      <c r="A113" s="701"/>
      <c r="B113" s="577" t="s">
        <v>519</v>
      </c>
      <c r="C113" s="577"/>
      <c r="D113" s="774"/>
      <c r="E113" s="775"/>
      <c r="F113" s="577"/>
      <c r="G113" s="775"/>
      <c r="H113" s="775"/>
      <c r="I113" s="776">
        <v>1</v>
      </c>
      <c r="J113" s="775"/>
      <c r="K113" s="780">
        <f t="shared" si="129"/>
        <v>1</v>
      </c>
      <c r="L113" s="776">
        <f t="shared" si="130"/>
        <v>1</v>
      </c>
      <c r="M113" s="776">
        <f t="shared" si="130"/>
        <v>0</v>
      </c>
      <c r="N113" s="780">
        <f t="shared" si="131"/>
        <v>1</v>
      </c>
      <c r="O113" s="776"/>
      <c r="P113" s="775"/>
      <c r="Q113" s="780">
        <f t="shared" si="132"/>
        <v>0</v>
      </c>
      <c r="R113" s="779"/>
      <c r="S113" s="779"/>
      <c r="T113" s="779"/>
      <c r="U113" s="779"/>
      <c r="V113" s="779"/>
      <c r="W113" s="779"/>
    </row>
    <row r="114" spans="1:23" x14ac:dyDescent="0.2">
      <c r="A114" s="701"/>
      <c r="B114" s="574" t="s">
        <v>148</v>
      </c>
      <c r="C114" s="574">
        <v>11</v>
      </c>
      <c r="D114" s="763">
        <v>19</v>
      </c>
      <c r="E114" s="764">
        <f t="shared" si="127"/>
        <v>30</v>
      </c>
      <c r="F114" s="574">
        <v>1</v>
      </c>
      <c r="G114" s="764">
        <v>0</v>
      </c>
      <c r="H114" s="764">
        <f t="shared" si="128"/>
        <v>1</v>
      </c>
      <c r="I114" s="761">
        <v>3</v>
      </c>
      <c r="J114" s="764">
        <v>5</v>
      </c>
      <c r="K114" s="764">
        <f t="shared" si="129"/>
        <v>8</v>
      </c>
      <c r="L114" s="761">
        <f t="shared" si="130"/>
        <v>4</v>
      </c>
      <c r="M114" s="761">
        <f t="shared" si="130"/>
        <v>5</v>
      </c>
      <c r="N114" s="764">
        <f t="shared" si="131"/>
        <v>9</v>
      </c>
      <c r="O114" s="761">
        <v>3</v>
      </c>
      <c r="P114" s="764">
        <v>5</v>
      </c>
      <c r="Q114" s="764">
        <f t="shared" si="132"/>
        <v>8</v>
      </c>
      <c r="R114" s="765">
        <f t="shared" si="133"/>
        <v>36.363636363636367</v>
      </c>
      <c r="S114" s="765">
        <f t="shared" si="133"/>
        <v>26.315789473684209</v>
      </c>
      <c r="T114" s="765">
        <f t="shared" si="133"/>
        <v>30</v>
      </c>
      <c r="U114" s="765">
        <f t="shared" si="134"/>
        <v>75</v>
      </c>
      <c r="V114" s="765">
        <f t="shared" si="134"/>
        <v>100</v>
      </c>
      <c r="W114" s="765">
        <f t="shared" si="134"/>
        <v>88.888888888888886</v>
      </c>
    </row>
    <row r="115" spans="1:23" x14ac:dyDescent="0.2">
      <c r="A115" s="701"/>
      <c r="B115" s="574" t="s">
        <v>151</v>
      </c>
      <c r="C115" s="574">
        <v>11</v>
      </c>
      <c r="D115" s="763">
        <v>16</v>
      </c>
      <c r="E115" s="764">
        <f t="shared" si="127"/>
        <v>27</v>
      </c>
      <c r="F115" s="574">
        <v>0</v>
      </c>
      <c r="G115" s="764">
        <v>0</v>
      </c>
      <c r="H115" s="764">
        <f t="shared" si="128"/>
        <v>0</v>
      </c>
      <c r="I115" s="761">
        <v>5</v>
      </c>
      <c r="J115" s="764">
        <v>3</v>
      </c>
      <c r="K115" s="764">
        <f t="shared" si="129"/>
        <v>8</v>
      </c>
      <c r="L115" s="761">
        <f t="shared" si="130"/>
        <v>5</v>
      </c>
      <c r="M115" s="761">
        <f t="shared" si="130"/>
        <v>3</v>
      </c>
      <c r="N115" s="764">
        <f t="shared" si="131"/>
        <v>8</v>
      </c>
      <c r="O115" s="761">
        <v>3</v>
      </c>
      <c r="P115" s="764">
        <v>1</v>
      </c>
      <c r="Q115" s="764">
        <f t="shared" si="132"/>
        <v>4</v>
      </c>
      <c r="R115" s="765">
        <f t="shared" si="133"/>
        <v>45.454545454545453</v>
      </c>
      <c r="S115" s="765">
        <f t="shared" si="133"/>
        <v>18.75</v>
      </c>
      <c r="T115" s="765">
        <f t="shared" si="133"/>
        <v>29.629629629629626</v>
      </c>
      <c r="U115" s="765">
        <f t="shared" si="134"/>
        <v>60</v>
      </c>
      <c r="V115" s="765">
        <f t="shared" si="134"/>
        <v>33.333333333333329</v>
      </c>
      <c r="W115" s="765">
        <f t="shared" si="134"/>
        <v>50</v>
      </c>
    </row>
    <row r="116" spans="1:23" x14ac:dyDescent="0.2">
      <c r="A116" s="701"/>
      <c r="B116" s="574" t="s">
        <v>154</v>
      </c>
      <c r="C116" s="574">
        <v>11</v>
      </c>
      <c r="D116" s="763">
        <v>14</v>
      </c>
      <c r="E116" s="764">
        <f t="shared" si="127"/>
        <v>25</v>
      </c>
      <c r="F116" s="574">
        <v>0</v>
      </c>
      <c r="G116" s="764">
        <v>0</v>
      </c>
      <c r="H116" s="764">
        <f t="shared" si="128"/>
        <v>0</v>
      </c>
      <c r="I116" s="761">
        <v>2</v>
      </c>
      <c r="J116" s="764">
        <v>2</v>
      </c>
      <c r="K116" s="764">
        <f t="shared" si="129"/>
        <v>4</v>
      </c>
      <c r="L116" s="761">
        <f t="shared" si="130"/>
        <v>2</v>
      </c>
      <c r="M116" s="761">
        <f t="shared" si="130"/>
        <v>2</v>
      </c>
      <c r="N116" s="764">
        <f t="shared" si="131"/>
        <v>4</v>
      </c>
      <c r="O116" s="761">
        <v>0</v>
      </c>
      <c r="P116" s="764">
        <v>1</v>
      </c>
      <c r="Q116" s="764">
        <f t="shared" si="132"/>
        <v>1</v>
      </c>
      <c r="R116" s="765">
        <f t="shared" si="133"/>
        <v>18.181818181818183</v>
      </c>
      <c r="S116" s="765">
        <f t="shared" si="133"/>
        <v>14.285714285714285</v>
      </c>
      <c r="T116" s="765">
        <f t="shared" si="133"/>
        <v>16</v>
      </c>
      <c r="U116" s="765">
        <f t="shared" si="134"/>
        <v>0</v>
      </c>
      <c r="V116" s="765">
        <f t="shared" si="134"/>
        <v>50</v>
      </c>
      <c r="W116" s="765">
        <f t="shared" si="134"/>
        <v>25</v>
      </c>
    </row>
    <row r="117" spans="1:23" x14ac:dyDescent="0.2">
      <c r="A117" s="701"/>
      <c r="B117" s="574" t="s">
        <v>157</v>
      </c>
      <c r="C117" s="574">
        <v>15</v>
      </c>
      <c r="D117" s="763">
        <v>12</v>
      </c>
      <c r="E117" s="764">
        <f t="shared" si="127"/>
        <v>27</v>
      </c>
      <c r="F117" s="574">
        <v>0</v>
      </c>
      <c r="G117" s="764">
        <v>0</v>
      </c>
      <c r="H117" s="764">
        <f t="shared" si="128"/>
        <v>0</v>
      </c>
      <c r="I117" s="761">
        <v>4</v>
      </c>
      <c r="J117" s="764">
        <v>3</v>
      </c>
      <c r="K117" s="764">
        <f t="shared" si="129"/>
        <v>7</v>
      </c>
      <c r="L117" s="761">
        <f t="shared" si="130"/>
        <v>4</v>
      </c>
      <c r="M117" s="761">
        <f t="shared" si="130"/>
        <v>3</v>
      </c>
      <c r="N117" s="764">
        <f t="shared" si="131"/>
        <v>7</v>
      </c>
      <c r="O117" s="761">
        <v>3</v>
      </c>
      <c r="P117" s="764">
        <v>1</v>
      </c>
      <c r="Q117" s="764">
        <f t="shared" si="132"/>
        <v>4</v>
      </c>
      <c r="R117" s="765">
        <f t="shared" si="133"/>
        <v>26.666666666666668</v>
      </c>
      <c r="S117" s="765">
        <f t="shared" si="133"/>
        <v>25</v>
      </c>
      <c r="T117" s="765">
        <f t="shared" si="133"/>
        <v>25.925925925925924</v>
      </c>
      <c r="U117" s="765">
        <f t="shared" si="134"/>
        <v>75</v>
      </c>
      <c r="V117" s="765">
        <f t="shared" si="134"/>
        <v>33.333333333333329</v>
      </c>
      <c r="W117" s="765">
        <f t="shared" si="134"/>
        <v>57.142857142857139</v>
      </c>
    </row>
    <row r="118" spans="1:23" x14ac:dyDescent="0.2">
      <c r="A118" s="701"/>
      <c r="B118" s="574" t="s">
        <v>138</v>
      </c>
      <c r="C118" s="574">
        <v>11</v>
      </c>
      <c r="D118" s="763">
        <v>17</v>
      </c>
      <c r="E118" s="764">
        <f t="shared" si="127"/>
        <v>28</v>
      </c>
      <c r="F118" s="574">
        <v>0</v>
      </c>
      <c r="G118" s="764">
        <v>0</v>
      </c>
      <c r="H118" s="764">
        <f t="shared" si="128"/>
        <v>0</v>
      </c>
      <c r="I118" s="761">
        <v>0</v>
      </c>
      <c r="J118" s="764">
        <v>2</v>
      </c>
      <c r="K118" s="764">
        <f t="shared" si="129"/>
        <v>2</v>
      </c>
      <c r="L118" s="761">
        <f t="shared" si="130"/>
        <v>0</v>
      </c>
      <c r="M118" s="761">
        <f t="shared" si="130"/>
        <v>2</v>
      </c>
      <c r="N118" s="764">
        <f t="shared" si="131"/>
        <v>2</v>
      </c>
      <c r="O118" s="761">
        <v>0</v>
      </c>
      <c r="P118" s="764">
        <v>1</v>
      </c>
      <c r="Q118" s="764">
        <f t="shared" si="132"/>
        <v>1</v>
      </c>
      <c r="R118" s="765">
        <f t="shared" si="133"/>
        <v>0</v>
      </c>
      <c r="S118" s="765">
        <f t="shared" si="133"/>
        <v>11.76470588235294</v>
      </c>
      <c r="T118" s="765">
        <f t="shared" si="133"/>
        <v>7.1428571428571423</v>
      </c>
      <c r="U118" s="765" t="e">
        <f>O118/L118*100</f>
        <v>#DIV/0!</v>
      </c>
      <c r="V118" s="765">
        <f t="shared" si="134"/>
        <v>50</v>
      </c>
      <c r="W118" s="765">
        <f t="shared" si="134"/>
        <v>50</v>
      </c>
    </row>
    <row r="119" spans="1:23" x14ac:dyDescent="0.2">
      <c r="A119" s="701"/>
      <c r="B119" s="574" t="s">
        <v>166</v>
      </c>
      <c r="C119" s="574">
        <v>9</v>
      </c>
      <c r="D119" s="763">
        <v>19</v>
      </c>
      <c r="E119" s="764">
        <f t="shared" si="127"/>
        <v>28</v>
      </c>
      <c r="F119" s="574">
        <v>1</v>
      </c>
      <c r="G119" s="764">
        <v>1</v>
      </c>
      <c r="H119" s="764">
        <f t="shared" si="128"/>
        <v>2</v>
      </c>
      <c r="I119" s="761">
        <v>4</v>
      </c>
      <c r="J119" s="764">
        <v>4</v>
      </c>
      <c r="K119" s="764">
        <f t="shared" si="129"/>
        <v>8</v>
      </c>
      <c r="L119" s="761">
        <f t="shared" si="130"/>
        <v>5</v>
      </c>
      <c r="M119" s="761">
        <f t="shared" si="130"/>
        <v>5</v>
      </c>
      <c r="N119" s="764">
        <f t="shared" si="131"/>
        <v>10</v>
      </c>
      <c r="O119" s="761">
        <v>3</v>
      </c>
      <c r="P119" s="764">
        <v>3</v>
      </c>
      <c r="Q119" s="764">
        <f t="shared" si="132"/>
        <v>6</v>
      </c>
      <c r="R119" s="765">
        <f t="shared" si="133"/>
        <v>55.555555555555557</v>
      </c>
      <c r="S119" s="765">
        <f t="shared" si="133"/>
        <v>26.315789473684209</v>
      </c>
      <c r="T119" s="765">
        <f t="shared" si="133"/>
        <v>35.714285714285715</v>
      </c>
      <c r="U119" s="765">
        <f t="shared" si="134"/>
        <v>60</v>
      </c>
      <c r="V119" s="765">
        <f t="shared" si="134"/>
        <v>60</v>
      </c>
      <c r="W119" s="765">
        <f t="shared" si="134"/>
        <v>60</v>
      </c>
    </row>
    <row r="120" spans="1:23" x14ac:dyDescent="0.2">
      <c r="A120" s="701"/>
      <c r="B120" s="577" t="s">
        <v>204</v>
      </c>
      <c r="C120" s="757"/>
      <c r="D120" s="758"/>
      <c r="E120" s="759"/>
      <c r="F120" s="757"/>
      <c r="G120" s="759"/>
      <c r="H120" s="759"/>
      <c r="I120" s="770"/>
      <c r="J120" s="759"/>
      <c r="K120" s="759"/>
      <c r="L120" s="776"/>
      <c r="M120" s="776"/>
      <c r="N120" s="777"/>
      <c r="O120" s="776"/>
      <c r="P120" s="775"/>
      <c r="Q120" s="759"/>
      <c r="R120" s="766"/>
      <c r="S120" s="766"/>
      <c r="T120" s="766"/>
      <c r="U120" s="766"/>
      <c r="V120" s="766"/>
      <c r="W120" s="766"/>
    </row>
    <row r="121" spans="1:23" x14ac:dyDescent="0.2">
      <c r="A121" s="701"/>
      <c r="B121" s="574" t="s">
        <v>205</v>
      </c>
      <c r="C121" s="574">
        <v>13</v>
      </c>
      <c r="D121" s="763">
        <v>21</v>
      </c>
      <c r="E121" s="764">
        <f t="shared" si="127"/>
        <v>34</v>
      </c>
      <c r="F121" s="574">
        <v>0</v>
      </c>
      <c r="G121" s="764">
        <v>0</v>
      </c>
      <c r="H121" s="764">
        <f t="shared" si="128"/>
        <v>0</v>
      </c>
      <c r="I121" s="761">
        <v>0</v>
      </c>
      <c r="J121" s="764">
        <v>3</v>
      </c>
      <c r="K121" s="764">
        <f t="shared" si="129"/>
        <v>3</v>
      </c>
      <c r="L121" s="761">
        <f t="shared" si="130"/>
        <v>0</v>
      </c>
      <c r="M121" s="761">
        <f t="shared" si="130"/>
        <v>3</v>
      </c>
      <c r="N121" s="764">
        <f t="shared" si="131"/>
        <v>3</v>
      </c>
      <c r="O121" s="761">
        <v>0</v>
      </c>
      <c r="P121" s="764">
        <v>0</v>
      </c>
      <c r="Q121" s="764">
        <f t="shared" si="132"/>
        <v>0</v>
      </c>
      <c r="R121" s="765">
        <f t="shared" si="133"/>
        <v>0</v>
      </c>
      <c r="S121" s="765">
        <f t="shared" si="133"/>
        <v>14.285714285714285</v>
      </c>
      <c r="T121" s="765">
        <f t="shared" si="133"/>
        <v>8.8235294117647065</v>
      </c>
      <c r="U121" s="765" t="e">
        <f t="shared" si="134"/>
        <v>#DIV/0!</v>
      </c>
      <c r="V121" s="765">
        <f t="shared" si="134"/>
        <v>0</v>
      </c>
      <c r="W121" s="765">
        <f t="shared" si="134"/>
        <v>0</v>
      </c>
    </row>
    <row r="122" spans="1:23" x14ac:dyDescent="0.2">
      <c r="A122" s="701"/>
      <c r="B122" s="577" t="s">
        <v>270</v>
      </c>
      <c r="C122" s="757"/>
      <c r="D122" s="758"/>
      <c r="E122" s="759"/>
      <c r="F122" s="757"/>
      <c r="G122" s="760"/>
      <c r="H122" s="759"/>
      <c r="I122" s="757"/>
      <c r="J122" s="760"/>
      <c r="K122" s="759"/>
      <c r="L122" s="776"/>
      <c r="M122" s="776"/>
      <c r="N122" s="777"/>
      <c r="O122" s="577"/>
      <c r="P122" s="778"/>
      <c r="Q122" s="759"/>
      <c r="R122" s="766"/>
      <c r="S122" s="766"/>
      <c r="T122" s="766"/>
      <c r="U122" s="766"/>
      <c r="V122" s="766"/>
      <c r="W122" s="766"/>
    </row>
    <row r="123" spans="1:23" x14ac:dyDescent="0.2">
      <c r="A123" s="701"/>
      <c r="B123" s="574" t="s">
        <v>271</v>
      </c>
      <c r="C123" s="574">
        <v>11</v>
      </c>
      <c r="D123" s="763">
        <v>18</v>
      </c>
      <c r="E123" s="764">
        <f t="shared" si="127"/>
        <v>29</v>
      </c>
      <c r="F123" s="574"/>
      <c r="G123" s="762"/>
      <c r="H123" s="764">
        <f t="shared" si="128"/>
        <v>0</v>
      </c>
      <c r="I123" s="574"/>
      <c r="J123" s="762"/>
      <c r="K123" s="764">
        <f t="shared" si="129"/>
        <v>0</v>
      </c>
      <c r="L123" s="761">
        <f t="shared" si="130"/>
        <v>0</v>
      </c>
      <c r="M123" s="761">
        <f t="shared" si="130"/>
        <v>0</v>
      </c>
      <c r="N123" s="764">
        <f t="shared" si="131"/>
        <v>0</v>
      </c>
      <c r="O123" s="574"/>
      <c r="P123" s="762"/>
      <c r="Q123" s="764">
        <f t="shared" si="132"/>
        <v>0</v>
      </c>
      <c r="R123" s="765">
        <f t="shared" si="133"/>
        <v>0</v>
      </c>
      <c r="S123" s="765">
        <f t="shared" si="133"/>
        <v>0</v>
      </c>
      <c r="T123" s="765">
        <f t="shared" si="133"/>
        <v>0</v>
      </c>
      <c r="U123" s="765" t="e">
        <f t="shared" si="134"/>
        <v>#DIV/0!</v>
      </c>
      <c r="V123" s="765" t="e">
        <f t="shared" si="134"/>
        <v>#DIV/0!</v>
      </c>
      <c r="W123" s="765" t="e">
        <f t="shared" si="134"/>
        <v>#DIV/0!</v>
      </c>
    </row>
    <row r="124" spans="1:23" x14ac:dyDescent="0.2">
      <c r="A124" s="701"/>
      <c r="B124" s="577" t="s">
        <v>343</v>
      </c>
      <c r="C124" s="577"/>
      <c r="D124" s="774"/>
      <c r="E124" s="775"/>
      <c r="F124" s="577"/>
      <c r="G124" s="775"/>
      <c r="H124" s="775"/>
      <c r="I124" s="577"/>
      <c r="J124" s="775"/>
      <c r="K124" s="775"/>
      <c r="L124" s="776"/>
      <c r="M124" s="776"/>
      <c r="N124" s="775"/>
      <c r="O124" s="577"/>
      <c r="P124" s="775"/>
      <c r="Q124" s="775"/>
      <c r="R124" s="779"/>
      <c r="S124" s="779"/>
      <c r="T124" s="779"/>
      <c r="U124" s="779"/>
      <c r="V124" s="779"/>
      <c r="W124" s="779"/>
    </row>
    <row r="125" spans="1:23" x14ac:dyDescent="0.2">
      <c r="A125" s="702"/>
      <c r="B125" s="574" t="s">
        <v>344</v>
      </c>
      <c r="C125" s="574"/>
      <c r="D125" s="763"/>
      <c r="E125" s="764">
        <f t="shared" ref="E125" si="135">SUM(C125:D125)</f>
        <v>0</v>
      </c>
      <c r="F125" s="574"/>
      <c r="G125" s="764"/>
      <c r="H125" s="764">
        <f t="shared" ref="H125" si="136">SUM(F125:G125)</f>
        <v>0</v>
      </c>
      <c r="I125" s="574"/>
      <c r="J125" s="764"/>
      <c r="K125" s="764">
        <f t="shared" ref="K125" si="137">SUM(I125:J125)</f>
        <v>0</v>
      </c>
      <c r="L125" s="761"/>
      <c r="M125" s="761"/>
      <c r="N125" s="764">
        <f t="shared" ref="N125" si="138">SUM(L125:M125)</f>
        <v>0</v>
      </c>
      <c r="O125" s="574"/>
      <c r="P125" s="764"/>
      <c r="Q125" s="764">
        <f t="shared" ref="Q125" si="139">SUM(O125:P125)</f>
        <v>0</v>
      </c>
      <c r="R125" s="765" t="e">
        <f t="shared" ref="R125" si="140">L125/C125*100</f>
        <v>#DIV/0!</v>
      </c>
      <c r="S125" s="765" t="e">
        <f t="shared" ref="S125" si="141">M125/D125*100</f>
        <v>#DIV/0!</v>
      </c>
      <c r="T125" s="765" t="e">
        <f t="shared" ref="T125" si="142">N125/E125*100</f>
        <v>#DIV/0!</v>
      </c>
      <c r="U125" s="765" t="e">
        <f t="shared" ref="U125" si="143">O125/L125*100</f>
        <v>#DIV/0!</v>
      </c>
      <c r="V125" s="765" t="e">
        <f t="shared" ref="V125" si="144">P125/M125*100</f>
        <v>#DIV/0!</v>
      </c>
      <c r="W125" s="765" t="e">
        <f t="shared" ref="W125" si="145">Q125/N125*100</f>
        <v>#DIV/0!</v>
      </c>
    </row>
    <row r="126" spans="1:23" x14ac:dyDescent="0.2">
      <c r="A126" s="767" t="s">
        <v>424</v>
      </c>
      <c r="B126" s="767"/>
      <c r="C126" s="768">
        <f>SUM(C110:C125)</f>
        <v>107</v>
      </c>
      <c r="D126" s="768">
        <f t="shared" ref="D126:Q126" si="146">SUM(D110:D125)</f>
        <v>159</v>
      </c>
      <c r="E126" s="768">
        <f t="shared" si="146"/>
        <v>266</v>
      </c>
      <c r="F126" s="768">
        <f t="shared" si="146"/>
        <v>3</v>
      </c>
      <c r="G126" s="768">
        <f t="shared" si="146"/>
        <v>2</v>
      </c>
      <c r="H126" s="768">
        <f t="shared" si="146"/>
        <v>5</v>
      </c>
      <c r="I126" s="768">
        <f t="shared" si="146"/>
        <v>23</v>
      </c>
      <c r="J126" s="768">
        <f t="shared" si="146"/>
        <v>27</v>
      </c>
      <c r="K126" s="768">
        <f t="shared" si="146"/>
        <v>50</v>
      </c>
      <c r="L126" s="768">
        <f t="shared" si="146"/>
        <v>26</v>
      </c>
      <c r="M126" s="768">
        <f t="shared" si="146"/>
        <v>29</v>
      </c>
      <c r="N126" s="768">
        <f t="shared" si="146"/>
        <v>55</v>
      </c>
      <c r="O126" s="768">
        <f t="shared" si="146"/>
        <v>16</v>
      </c>
      <c r="P126" s="768">
        <f t="shared" si="146"/>
        <v>17</v>
      </c>
      <c r="Q126" s="768">
        <f t="shared" si="146"/>
        <v>33</v>
      </c>
      <c r="R126" s="769">
        <f t="shared" si="133"/>
        <v>24.299065420560748</v>
      </c>
      <c r="S126" s="769">
        <f t="shared" si="133"/>
        <v>18.238993710691823</v>
      </c>
      <c r="T126" s="769">
        <f t="shared" si="133"/>
        <v>20.676691729323306</v>
      </c>
      <c r="U126" s="769">
        <f t="shared" si="134"/>
        <v>61.53846153846154</v>
      </c>
      <c r="V126" s="769">
        <f t="shared" si="134"/>
        <v>58.620689655172406</v>
      </c>
      <c r="W126" s="769">
        <f t="shared" si="134"/>
        <v>60</v>
      </c>
    </row>
    <row r="127" spans="1:23" x14ac:dyDescent="0.2">
      <c r="A127" s="700" t="s">
        <v>62</v>
      </c>
      <c r="B127" s="574" t="s">
        <v>141</v>
      </c>
      <c r="C127" s="574">
        <v>32</v>
      </c>
      <c r="D127" s="763">
        <v>25</v>
      </c>
      <c r="E127" s="764">
        <f>SUM(C127:D127)</f>
        <v>57</v>
      </c>
      <c r="F127" s="574">
        <v>0</v>
      </c>
      <c r="G127" s="762">
        <v>0</v>
      </c>
      <c r="H127" s="764">
        <f>SUM(F127:G127)</f>
        <v>0</v>
      </c>
      <c r="I127" s="574">
        <v>23</v>
      </c>
      <c r="J127" s="764">
        <v>16</v>
      </c>
      <c r="K127" s="764">
        <f>SUM(I127:J127)</f>
        <v>39</v>
      </c>
      <c r="L127" s="761">
        <f>F127+I127</f>
        <v>23</v>
      </c>
      <c r="M127" s="761">
        <f>G127+J127</f>
        <v>16</v>
      </c>
      <c r="N127" s="764">
        <f>SUM(L127:M127)</f>
        <v>39</v>
      </c>
      <c r="O127" s="574">
        <v>20</v>
      </c>
      <c r="P127" s="764">
        <v>13</v>
      </c>
      <c r="Q127" s="764">
        <f>SUM(O127:P127)</f>
        <v>33</v>
      </c>
      <c r="R127" s="765">
        <f>L127/C127*100</f>
        <v>71.875</v>
      </c>
      <c r="S127" s="765">
        <f t="shared" si="133"/>
        <v>64</v>
      </c>
      <c r="T127" s="765">
        <f t="shared" si="133"/>
        <v>68.421052631578945</v>
      </c>
      <c r="U127" s="765">
        <f>O127/L127*100</f>
        <v>86.956521739130437</v>
      </c>
      <c r="V127" s="765">
        <f t="shared" si="134"/>
        <v>81.25</v>
      </c>
      <c r="W127" s="765">
        <f t="shared" si="134"/>
        <v>84.615384615384613</v>
      </c>
    </row>
    <row r="128" spans="1:23" x14ac:dyDescent="0.2">
      <c r="A128" s="701"/>
      <c r="B128" s="574" t="s">
        <v>143</v>
      </c>
      <c r="C128" s="574">
        <v>22</v>
      </c>
      <c r="D128" s="763">
        <v>21</v>
      </c>
      <c r="E128" s="764">
        <f t="shared" ref="E128:E141" si="147">SUM(C128:D128)</f>
        <v>43</v>
      </c>
      <c r="F128" s="574">
        <v>0</v>
      </c>
      <c r="G128" s="762">
        <v>0</v>
      </c>
      <c r="H128" s="764">
        <f t="shared" ref="H128:H142" si="148">SUM(F128:G128)</f>
        <v>0</v>
      </c>
      <c r="I128" s="574">
        <v>19</v>
      </c>
      <c r="J128" s="764">
        <v>16</v>
      </c>
      <c r="K128" s="764">
        <f t="shared" ref="K128:K142" si="149">SUM(I128:J128)</f>
        <v>35</v>
      </c>
      <c r="L128" s="761">
        <f t="shared" ref="L128:M141" si="150">F128+I128</f>
        <v>19</v>
      </c>
      <c r="M128" s="761">
        <f t="shared" si="150"/>
        <v>16</v>
      </c>
      <c r="N128" s="764">
        <f t="shared" ref="N128:N141" si="151">SUM(L128:M128)</f>
        <v>35</v>
      </c>
      <c r="O128" s="574">
        <v>19</v>
      </c>
      <c r="P128" s="764">
        <v>14</v>
      </c>
      <c r="Q128" s="764">
        <f t="shared" ref="Q128:Q142" si="152">SUM(O128:P128)</f>
        <v>33</v>
      </c>
      <c r="R128" s="765">
        <f t="shared" ref="R128:T145" si="153">L128/C128*100</f>
        <v>86.36363636363636</v>
      </c>
      <c r="S128" s="765">
        <f t="shared" si="133"/>
        <v>76.19047619047619</v>
      </c>
      <c r="T128" s="765">
        <f t="shared" si="133"/>
        <v>81.395348837209298</v>
      </c>
      <c r="U128" s="765">
        <f t="shared" ref="U128:W145" si="154">O128/L128*100</f>
        <v>100</v>
      </c>
      <c r="V128" s="765">
        <f t="shared" si="134"/>
        <v>87.5</v>
      </c>
      <c r="W128" s="765">
        <f t="shared" si="134"/>
        <v>94.285714285714278</v>
      </c>
    </row>
    <row r="129" spans="1:23" x14ac:dyDescent="0.2">
      <c r="A129" s="701"/>
      <c r="B129" s="574" t="s">
        <v>145</v>
      </c>
      <c r="C129" s="574">
        <v>49</v>
      </c>
      <c r="D129" s="763">
        <v>19</v>
      </c>
      <c r="E129" s="764">
        <f t="shared" si="147"/>
        <v>68</v>
      </c>
      <c r="F129" s="574">
        <v>15</v>
      </c>
      <c r="G129" s="762">
        <v>8</v>
      </c>
      <c r="H129" s="764">
        <f t="shared" si="148"/>
        <v>23</v>
      </c>
      <c r="I129" s="574">
        <v>20</v>
      </c>
      <c r="J129" s="764">
        <v>4</v>
      </c>
      <c r="K129" s="764">
        <f t="shared" si="149"/>
        <v>24</v>
      </c>
      <c r="L129" s="761">
        <f t="shared" si="150"/>
        <v>35</v>
      </c>
      <c r="M129" s="761">
        <f t="shared" si="150"/>
        <v>12</v>
      </c>
      <c r="N129" s="764">
        <f t="shared" si="151"/>
        <v>47</v>
      </c>
      <c r="O129" s="574">
        <v>31</v>
      </c>
      <c r="P129" s="764">
        <v>11</v>
      </c>
      <c r="Q129" s="764">
        <f t="shared" si="152"/>
        <v>42</v>
      </c>
      <c r="R129" s="765">
        <f t="shared" si="153"/>
        <v>71.428571428571431</v>
      </c>
      <c r="S129" s="765">
        <f t="shared" si="133"/>
        <v>63.157894736842103</v>
      </c>
      <c r="T129" s="765">
        <f t="shared" si="133"/>
        <v>69.117647058823522</v>
      </c>
      <c r="U129" s="765">
        <f t="shared" si="154"/>
        <v>88.571428571428569</v>
      </c>
      <c r="V129" s="765">
        <f t="shared" si="134"/>
        <v>91.666666666666657</v>
      </c>
      <c r="W129" s="765">
        <f t="shared" si="134"/>
        <v>89.361702127659569</v>
      </c>
    </row>
    <row r="130" spans="1:23" x14ac:dyDescent="0.2">
      <c r="A130" s="701"/>
      <c r="B130" s="574" t="s">
        <v>148</v>
      </c>
      <c r="C130" s="574">
        <v>39</v>
      </c>
      <c r="D130" s="763">
        <v>22</v>
      </c>
      <c r="E130" s="764">
        <f t="shared" si="147"/>
        <v>61</v>
      </c>
      <c r="F130" s="574">
        <v>9</v>
      </c>
      <c r="G130" s="762">
        <v>5</v>
      </c>
      <c r="H130" s="764">
        <f t="shared" si="148"/>
        <v>14</v>
      </c>
      <c r="I130" s="574">
        <v>19</v>
      </c>
      <c r="J130" s="764">
        <v>13</v>
      </c>
      <c r="K130" s="764">
        <f t="shared" si="149"/>
        <v>32</v>
      </c>
      <c r="L130" s="761">
        <f t="shared" si="150"/>
        <v>28</v>
      </c>
      <c r="M130" s="761">
        <f t="shared" si="150"/>
        <v>18</v>
      </c>
      <c r="N130" s="764">
        <f t="shared" si="151"/>
        <v>46</v>
      </c>
      <c r="O130" s="574">
        <v>23</v>
      </c>
      <c r="P130" s="764">
        <v>16</v>
      </c>
      <c r="Q130" s="764">
        <f t="shared" si="152"/>
        <v>39</v>
      </c>
      <c r="R130" s="765">
        <f t="shared" si="153"/>
        <v>71.794871794871796</v>
      </c>
      <c r="S130" s="765">
        <f t="shared" si="153"/>
        <v>81.818181818181827</v>
      </c>
      <c r="T130" s="765">
        <f t="shared" si="153"/>
        <v>75.409836065573771</v>
      </c>
      <c r="U130" s="765">
        <f t="shared" si="154"/>
        <v>82.142857142857139</v>
      </c>
      <c r="V130" s="765">
        <f t="shared" si="154"/>
        <v>88.888888888888886</v>
      </c>
      <c r="W130" s="765">
        <f t="shared" si="154"/>
        <v>84.782608695652172</v>
      </c>
    </row>
    <row r="131" spans="1:23" x14ac:dyDescent="0.2">
      <c r="A131" s="701"/>
      <c r="B131" s="577" t="s">
        <v>517</v>
      </c>
      <c r="C131" s="577"/>
      <c r="D131" s="774"/>
      <c r="E131" s="775"/>
      <c r="F131" s="577"/>
      <c r="G131" s="778"/>
      <c r="H131" s="775"/>
      <c r="I131" s="577"/>
      <c r="J131" s="775">
        <v>1</v>
      </c>
      <c r="K131" s="780">
        <f t="shared" si="149"/>
        <v>1</v>
      </c>
      <c r="L131" s="776">
        <f t="shared" si="150"/>
        <v>0</v>
      </c>
      <c r="M131" s="776">
        <f t="shared" si="150"/>
        <v>1</v>
      </c>
      <c r="N131" s="780">
        <f t="shared" si="151"/>
        <v>1</v>
      </c>
      <c r="O131" s="577"/>
      <c r="P131" s="775">
        <v>1</v>
      </c>
      <c r="Q131" s="780">
        <f t="shared" si="152"/>
        <v>1</v>
      </c>
      <c r="R131" s="779"/>
      <c r="S131" s="779"/>
      <c r="T131" s="779"/>
      <c r="U131" s="779"/>
      <c r="V131" s="779"/>
      <c r="W131" s="779"/>
    </row>
    <row r="132" spans="1:23" x14ac:dyDescent="0.2">
      <c r="A132" s="701"/>
      <c r="B132" s="574" t="s">
        <v>151</v>
      </c>
      <c r="C132" s="574">
        <v>15</v>
      </c>
      <c r="D132" s="763">
        <v>13</v>
      </c>
      <c r="E132" s="764">
        <f t="shared" si="147"/>
        <v>28</v>
      </c>
      <c r="F132" s="574">
        <v>9</v>
      </c>
      <c r="G132" s="762">
        <v>2</v>
      </c>
      <c r="H132" s="764">
        <f t="shared" si="148"/>
        <v>11</v>
      </c>
      <c r="I132" s="574">
        <v>1</v>
      </c>
      <c r="J132" s="764">
        <v>5</v>
      </c>
      <c r="K132" s="764">
        <f t="shared" si="149"/>
        <v>6</v>
      </c>
      <c r="L132" s="761">
        <f t="shared" si="150"/>
        <v>10</v>
      </c>
      <c r="M132" s="761">
        <f t="shared" si="150"/>
        <v>7</v>
      </c>
      <c r="N132" s="764">
        <f t="shared" si="151"/>
        <v>17</v>
      </c>
      <c r="O132" s="574">
        <v>10</v>
      </c>
      <c r="P132" s="764">
        <v>7</v>
      </c>
      <c r="Q132" s="764">
        <f t="shared" si="152"/>
        <v>17</v>
      </c>
      <c r="R132" s="765">
        <f t="shared" si="153"/>
        <v>66.666666666666657</v>
      </c>
      <c r="S132" s="765">
        <f t="shared" si="153"/>
        <v>53.846153846153847</v>
      </c>
      <c r="T132" s="765">
        <f t="shared" si="153"/>
        <v>60.714285714285708</v>
      </c>
      <c r="U132" s="765">
        <f t="shared" si="154"/>
        <v>100</v>
      </c>
      <c r="V132" s="765">
        <f t="shared" si="154"/>
        <v>100</v>
      </c>
      <c r="W132" s="765">
        <f t="shared" si="154"/>
        <v>100</v>
      </c>
    </row>
    <row r="133" spans="1:23" x14ac:dyDescent="0.2">
      <c r="A133" s="701"/>
      <c r="B133" s="574" t="s">
        <v>154</v>
      </c>
      <c r="C133" s="574">
        <v>15</v>
      </c>
      <c r="D133" s="763">
        <v>15</v>
      </c>
      <c r="E133" s="764">
        <f t="shared" si="147"/>
        <v>30</v>
      </c>
      <c r="F133" s="574">
        <v>2</v>
      </c>
      <c r="G133" s="762">
        <v>6</v>
      </c>
      <c r="H133" s="764">
        <f t="shared" si="148"/>
        <v>8</v>
      </c>
      <c r="I133" s="574">
        <v>7</v>
      </c>
      <c r="J133" s="764">
        <v>1</v>
      </c>
      <c r="K133" s="764">
        <f t="shared" si="149"/>
        <v>8</v>
      </c>
      <c r="L133" s="761">
        <f t="shared" si="150"/>
        <v>9</v>
      </c>
      <c r="M133" s="761">
        <f t="shared" si="150"/>
        <v>7</v>
      </c>
      <c r="N133" s="764">
        <f t="shared" si="151"/>
        <v>16</v>
      </c>
      <c r="O133" s="574">
        <v>9</v>
      </c>
      <c r="P133" s="764">
        <v>6</v>
      </c>
      <c r="Q133" s="764">
        <f t="shared" si="152"/>
        <v>15</v>
      </c>
      <c r="R133" s="765">
        <f t="shared" si="153"/>
        <v>60</v>
      </c>
      <c r="S133" s="765">
        <f t="shared" si="153"/>
        <v>46.666666666666664</v>
      </c>
      <c r="T133" s="765">
        <f t="shared" si="153"/>
        <v>53.333333333333336</v>
      </c>
      <c r="U133" s="765">
        <f t="shared" si="154"/>
        <v>100</v>
      </c>
      <c r="V133" s="765">
        <f t="shared" si="154"/>
        <v>85.714285714285708</v>
      </c>
      <c r="W133" s="765">
        <f t="shared" si="154"/>
        <v>93.75</v>
      </c>
    </row>
    <row r="134" spans="1:23" x14ac:dyDescent="0.2">
      <c r="A134" s="701"/>
      <c r="B134" s="574" t="s">
        <v>157</v>
      </c>
      <c r="C134" s="574">
        <v>14</v>
      </c>
      <c r="D134" s="763">
        <v>17</v>
      </c>
      <c r="E134" s="764">
        <f t="shared" si="147"/>
        <v>31</v>
      </c>
      <c r="F134" s="574">
        <v>4</v>
      </c>
      <c r="G134" s="762">
        <v>4</v>
      </c>
      <c r="H134" s="764">
        <f t="shared" si="148"/>
        <v>8</v>
      </c>
      <c r="I134" s="574">
        <v>9</v>
      </c>
      <c r="J134" s="764">
        <v>8</v>
      </c>
      <c r="K134" s="764">
        <f t="shared" si="149"/>
        <v>17</v>
      </c>
      <c r="L134" s="761">
        <f t="shared" si="150"/>
        <v>13</v>
      </c>
      <c r="M134" s="761">
        <f t="shared" si="150"/>
        <v>12</v>
      </c>
      <c r="N134" s="764">
        <f t="shared" si="151"/>
        <v>25</v>
      </c>
      <c r="O134" s="574">
        <v>8</v>
      </c>
      <c r="P134" s="764">
        <v>10</v>
      </c>
      <c r="Q134" s="764">
        <f t="shared" si="152"/>
        <v>18</v>
      </c>
      <c r="R134" s="765">
        <f t="shared" si="153"/>
        <v>92.857142857142861</v>
      </c>
      <c r="S134" s="765">
        <f t="shared" si="153"/>
        <v>70.588235294117652</v>
      </c>
      <c r="T134" s="765">
        <f t="shared" si="153"/>
        <v>80.645161290322577</v>
      </c>
      <c r="U134" s="765">
        <f t="shared" si="154"/>
        <v>61.53846153846154</v>
      </c>
      <c r="V134" s="765">
        <f t="shared" si="154"/>
        <v>83.333333333333343</v>
      </c>
      <c r="W134" s="765">
        <f t="shared" si="154"/>
        <v>72</v>
      </c>
    </row>
    <row r="135" spans="1:23" x14ac:dyDescent="0.2">
      <c r="A135" s="701"/>
      <c r="B135" s="574" t="s">
        <v>138</v>
      </c>
      <c r="C135" s="574">
        <v>20</v>
      </c>
      <c r="D135" s="763">
        <v>9</v>
      </c>
      <c r="E135" s="764">
        <f t="shared" si="147"/>
        <v>29</v>
      </c>
      <c r="F135" s="574">
        <v>11</v>
      </c>
      <c r="G135" s="762">
        <v>2</v>
      </c>
      <c r="H135" s="764">
        <f t="shared" si="148"/>
        <v>13</v>
      </c>
      <c r="I135" s="574">
        <v>8</v>
      </c>
      <c r="J135" s="764">
        <v>4</v>
      </c>
      <c r="K135" s="764">
        <f t="shared" si="149"/>
        <v>12</v>
      </c>
      <c r="L135" s="761">
        <f t="shared" si="150"/>
        <v>19</v>
      </c>
      <c r="M135" s="761">
        <f t="shared" si="150"/>
        <v>6</v>
      </c>
      <c r="N135" s="764">
        <f t="shared" si="151"/>
        <v>25</v>
      </c>
      <c r="O135" s="574">
        <v>14</v>
      </c>
      <c r="P135" s="764">
        <v>4</v>
      </c>
      <c r="Q135" s="764">
        <f t="shared" si="152"/>
        <v>18</v>
      </c>
      <c r="R135" s="765">
        <f t="shared" si="153"/>
        <v>95</v>
      </c>
      <c r="S135" s="765">
        <f t="shared" si="153"/>
        <v>66.666666666666657</v>
      </c>
      <c r="T135" s="765">
        <f t="shared" si="153"/>
        <v>86.206896551724128</v>
      </c>
      <c r="U135" s="765">
        <f t="shared" si="154"/>
        <v>73.68421052631578</v>
      </c>
      <c r="V135" s="765">
        <f t="shared" si="154"/>
        <v>66.666666666666657</v>
      </c>
      <c r="W135" s="765">
        <f t="shared" si="154"/>
        <v>72</v>
      </c>
    </row>
    <row r="136" spans="1:23" x14ac:dyDescent="0.2">
      <c r="A136" s="701"/>
      <c r="B136" s="574" t="s">
        <v>166</v>
      </c>
      <c r="C136" s="574">
        <v>18</v>
      </c>
      <c r="D136" s="763">
        <v>16</v>
      </c>
      <c r="E136" s="764">
        <f t="shared" si="147"/>
        <v>34</v>
      </c>
      <c r="F136" s="574">
        <v>6</v>
      </c>
      <c r="G136" s="762">
        <v>4</v>
      </c>
      <c r="H136" s="764">
        <f t="shared" si="148"/>
        <v>10</v>
      </c>
      <c r="I136" s="574">
        <v>5</v>
      </c>
      <c r="J136" s="764">
        <v>4</v>
      </c>
      <c r="K136" s="764">
        <f t="shared" si="149"/>
        <v>9</v>
      </c>
      <c r="L136" s="761">
        <f t="shared" si="150"/>
        <v>11</v>
      </c>
      <c r="M136" s="761">
        <f t="shared" si="150"/>
        <v>8</v>
      </c>
      <c r="N136" s="764">
        <f t="shared" si="151"/>
        <v>19</v>
      </c>
      <c r="O136" s="574">
        <v>5</v>
      </c>
      <c r="P136" s="764">
        <v>5</v>
      </c>
      <c r="Q136" s="764">
        <f t="shared" si="152"/>
        <v>10</v>
      </c>
      <c r="R136" s="765">
        <f t="shared" si="153"/>
        <v>61.111111111111114</v>
      </c>
      <c r="S136" s="765">
        <f t="shared" si="153"/>
        <v>50</v>
      </c>
      <c r="T136" s="765">
        <f t="shared" si="153"/>
        <v>55.882352941176471</v>
      </c>
      <c r="U136" s="765">
        <f t="shared" si="154"/>
        <v>45.454545454545453</v>
      </c>
      <c r="V136" s="765">
        <f t="shared" si="154"/>
        <v>62.5</v>
      </c>
      <c r="W136" s="765">
        <f t="shared" si="154"/>
        <v>52.631578947368418</v>
      </c>
    </row>
    <row r="137" spans="1:23" x14ac:dyDescent="0.2">
      <c r="A137" s="701"/>
      <c r="B137" s="577" t="s">
        <v>520</v>
      </c>
      <c r="C137" s="577"/>
      <c r="D137" s="774"/>
      <c r="E137" s="775"/>
      <c r="F137" s="577"/>
      <c r="G137" s="778"/>
      <c r="H137" s="775"/>
      <c r="I137" s="577"/>
      <c r="J137" s="775">
        <v>1</v>
      </c>
      <c r="K137" s="780">
        <f t="shared" si="149"/>
        <v>1</v>
      </c>
      <c r="L137" s="776">
        <f t="shared" si="150"/>
        <v>0</v>
      </c>
      <c r="M137" s="776">
        <f t="shared" si="150"/>
        <v>1</v>
      </c>
      <c r="N137" s="780">
        <f t="shared" si="151"/>
        <v>1</v>
      </c>
      <c r="O137" s="577"/>
      <c r="P137" s="775">
        <v>1</v>
      </c>
      <c r="Q137" s="780">
        <f t="shared" si="152"/>
        <v>1</v>
      </c>
      <c r="R137" s="779"/>
      <c r="S137" s="779"/>
      <c r="T137" s="779"/>
      <c r="U137" s="779"/>
      <c r="V137" s="779"/>
      <c r="W137" s="779"/>
    </row>
    <row r="138" spans="1:23" x14ac:dyDescent="0.2">
      <c r="A138" s="701"/>
      <c r="B138" s="574" t="s">
        <v>204</v>
      </c>
      <c r="C138" s="574">
        <v>11</v>
      </c>
      <c r="D138" s="763">
        <v>19</v>
      </c>
      <c r="E138" s="764">
        <f t="shared" si="147"/>
        <v>30</v>
      </c>
      <c r="F138" s="574">
        <v>5</v>
      </c>
      <c r="G138" s="762">
        <v>8</v>
      </c>
      <c r="H138" s="764">
        <f t="shared" si="148"/>
        <v>13</v>
      </c>
      <c r="I138" s="574">
        <v>2</v>
      </c>
      <c r="J138" s="764">
        <v>0</v>
      </c>
      <c r="K138" s="764">
        <f t="shared" si="149"/>
        <v>2</v>
      </c>
      <c r="L138" s="761">
        <f t="shared" si="150"/>
        <v>7</v>
      </c>
      <c r="M138" s="761">
        <f t="shared" si="150"/>
        <v>8</v>
      </c>
      <c r="N138" s="764">
        <f t="shared" si="151"/>
        <v>15</v>
      </c>
      <c r="O138" s="574">
        <v>2</v>
      </c>
      <c r="P138" s="764">
        <v>4</v>
      </c>
      <c r="Q138" s="764">
        <f t="shared" si="152"/>
        <v>6</v>
      </c>
      <c r="R138" s="765">
        <f t="shared" si="153"/>
        <v>63.636363636363633</v>
      </c>
      <c r="S138" s="765">
        <f t="shared" si="153"/>
        <v>42.105263157894733</v>
      </c>
      <c r="T138" s="765">
        <f t="shared" si="153"/>
        <v>50</v>
      </c>
      <c r="U138" s="765">
        <f t="shared" si="154"/>
        <v>28.571428571428569</v>
      </c>
      <c r="V138" s="765">
        <f t="shared" si="154"/>
        <v>50</v>
      </c>
      <c r="W138" s="765">
        <f t="shared" si="154"/>
        <v>40</v>
      </c>
    </row>
    <row r="139" spans="1:23" x14ac:dyDescent="0.2">
      <c r="A139" s="701"/>
      <c r="B139" s="574" t="s">
        <v>205</v>
      </c>
      <c r="C139" s="574">
        <v>19</v>
      </c>
      <c r="D139" s="763">
        <v>11</v>
      </c>
      <c r="E139" s="764">
        <f t="shared" si="147"/>
        <v>30</v>
      </c>
      <c r="F139" s="574">
        <v>10</v>
      </c>
      <c r="G139" s="762">
        <v>3</v>
      </c>
      <c r="H139" s="764">
        <f t="shared" si="148"/>
        <v>13</v>
      </c>
      <c r="I139" s="574">
        <v>3</v>
      </c>
      <c r="J139" s="764">
        <v>2</v>
      </c>
      <c r="K139" s="764">
        <f t="shared" si="149"/>
        <v>5</v>
      </c>
      <c r="L139" s="761">
        <f t="shared" si="150"/>
        <v>13</v>
      </c>
      <c r="M139" s="761">
        <f t="shared" si="150"/>
        <v>5</v>
      </c>
      <c r="N139" s="764">
        <f t="shared" si="151"/>
        <v>18</v>
      </c>
      <c r="O139" s="574">
        <v>2</v>
      </c>
      <c r="P139" s="764">
        <v>3</v>
      </c>
      <c r="Q139" s="764">
        <f t="shared" si="152"/>
        <v>5</v>
      </c>
      <c r="R139" s="765">
        <f t="shared" si="153"/>
        <v>68.421052631578945</v>
      </c>
      <c r="S139" s="765">
        <f t="shared" si="153"/>
        <v>45.454545454545453</v>
      </c>
      <c r="T139" s="765">
        <f t="shared" si="153"/>
        <v>60</v>
      </c>
      <c r="U139" s="765">
        <f t="shared" si="154"/>
        <v>15.384615384615385</v>
      </c>
      <c r="V139" s="765">
        <f t="shared" si="154"/>
        <v>60</v>
      </c>
      <c r="W139" s="765">
        <f t="shared" si="154"/>
        <v>27.777777777777779</v>
      </c>
    </row>
    <row r="140" spans="1:23" x14ac:dyDescent="0.2">
      <c r="A140" s="701"/>
      <c r="B140" s="574" t="s">
        <v>270</v>
      </c>
      <c r="C140" s="574">
        <v>18</v>
      </c>
      <c r="D140" s="763">
        <v>11</v>
      </c>
      <c r="E140" s="764">
        <f t="shared" si="147"/>
        <v>29</v>
      </c>
      <c r="F140" s="574">
        <v>7</v>
      </c>
      <c r="G140" s="762"/>
      <c r="H140" s="764">
        <f t="shared" si="148"/>
        <v>7</v>
      </c>
      <c r="I140" s="574">
        <v>8</v>
      </c>
      <c r="J140" s="764">
        <v>7</v>
      </c>
      <c r="K140" s="764">
        <f t="shared" si="149"/>
        <v>15</v>
      </c>
      <c r="L140" s="761">
        <f t="shared" si="150"/>
        <v>15</v>
      </c>
      <c r="M140" s="761">
        <f t="shared" si="150"/>
        <v>7</v>
      </c>
      <c r="N140" s="764">
        <f t="shared" si="151"/>
        <v>22</v>
      </c>
      <c r="O140" s="574">
        <v>0</v>
      </c>
      <c r="P140" s="764">
        <v>0</v>
      </c>
      <c r="Q140" s="764">
        <f t="shared" si="152"/>
        <v>0</v>
      </c>
      <c r="R140" s="765">
        <f t="shared" si="153"/>
        <v>83.333333333333343</v>
      </c>
      <c r="S140" s="765">
        <f t="shared" si="153"/>
        <v>63.636363636363633</v>
      </c>
      <c r="T140" s="765">
        <f t="shared" si="153"/>
        <v>75.862068965517238</v>
      </c>
      <c r="U140" s="765">
        <f t="shared" si="154"/>
        <v>0</v>
      </c>
      <c r="V140" s="765">
        <f t="shared" si="154"/>
        <v>0</v>
      </c>
      <c r="W140" s="765">
        <f t="shared" si="154"/>
        <v>0</v>
      </c>
    </row>
    <row r="141" spans="1:23" x14ac:dyDescent="0.2">
      <c r="A141" s="701"/>
      <c r="B141" s="574" t="s">
        <v>271</v>
      </c>
      <c r="C141" s="574">
        <v>20</v>
      </c>
      <c r="D141" s="763">
        <v>16</v>
      </c>
      <c r="E141" s="764">
        <f t="shared" si="147"/>
        <v>36</v>
      </c>
      <c r="F141" s="574">
        <v>8</v>
      </c>
      <c r="G141" s="762">
        <v>2</v>
      </c>
      <c r="H141" s="764">
        <f t="shared" si="148"/>
        <v>10</v>
      </c>
      <c r="I141" s="574">
        <v>0</v>
      </c>
      <c r="J141" s="764">
        <v>0</v>
      </c>
      <c r="K141" s="764">
        <f t="shared" si="149"/>
        <v>0</v>
      </c>
      <c r="L141" s="761">
        <f t="shared" si="150"/>
        <v>8</v>
      </c>
      <c r="M141" s="761">
        <f t="shared" si="150"/>
        <v>2</v>
      </c>
      <c r="N141" s="764">
        <f t="shared" si="151"/>
        <v>10</v>
      </c>
      <c r="O141" s="574">
        <v>0</v>
      </c>
      <c r="P141" s="764">
        <v>0</v>
      </c>
      <c r="Q141" s="764">
        <f t="shared" si="152"/>
        <v>0</v>
      </c>
      <c r="R141" s="765">
        <f t="shared" si="153"/>
        <v>40</v>
      </c>
      <c r="S141" s="765">
        <f t="shared" si="153"/>
        <v>12.5</v>
      </c>
      <c r="T141" s="765">
        <f t="shared" si="153"/>
        <v>27.777777777777779</v>
      </c>
      <c r="U141" s="765">
        <f t="shared" si="154"/>
        <v>0</v>
      </c>
      <c r="V141" s="765">
        <f t="shared" si="154"/>
        <v>0</v>
      </c>
      <c r="W141" s="765">
        <f t="shared" si="154"/>
        <v>0</v>
      </c>
    </row>
    <row r="142" spans="1:23" x14ac:dyDescent="0.2">
      <c r="A142" s="701"/>
      <c r="B142" s="574" t="s">
        <v>343</v>
      </c>
      <c r="C142" s="574"/>
      <c r="D142" s="763"/>
      <c r="E142" s="764">
        <f t="shared" ref="E142" si="155">SUM(C142:D142)</f>
        <v>0</v>
      </c>
      <c r="F142" s="574"/>
      <c r="G142" s="764"/>
      <c r="H142" s="764">
        <f t="shared" si="148"/>
        <v>0</v>
      </c>
      <c r="I142" s="574"/>
      <c r="J142" s="764"/>
      <c r="K142" s="764">
        <f t="shared" si="149"/>
        <v>0</v>
      </c>
      <c r="L142" s="761"/>
      <c r="M142" s="761"/>
      <c r="N142" s="764">
        <f t="shared" ref="N142" si="156">SUM(L142:M142)</f>
        <v>0</v>
      </c>
      <c r="O142" s="574"/>
      <c r="P142" s="764"/>
      <c r="Q142" s="764">
        <f t="shared" si="152"/>
        <v>0</v>
      </c>
      <c r="R142" s="765" t="e">
        <f t="shared" si="153"/>
        <v>#DIV/0!</v>
      </c>
      <c r="S142" s="765" t="e">
        <f t="shared" si="153"/>
        <v>#DIV/0!</v>
      </c>
      <c r="T142" s="765" t="e">
        <f t="shared" si="153"/>
        <v>#DIV/0!</v>
      </c>
      <c r="U142" s="765" t="e">
        <f t="shared" si="154"/>
        <v>#DIV/0!</v>
      </c>
      <c r="V142" s="765" t="e">
        <f t="shared" si="154"/>
        <v>#DIV/0!</v>
      </c>
      <c r="W142" s="765" t="e">
        <f t="shared" si="154"/>
        <v>#DIV/0!</v>
      </c>
    </row>
    <row r="143" spans="1:23" x14ac:dyDescent="0.2">
      <c r="A143" s="702"/>
      <c r="B143" s="574" t="s">
        <v>344</v>
      </c>
      <c r="C143" s="574"/>
      <c r="D143" s="763"/>
      <c r="E143" s="764">
        <f t="shared" ref="E143" si="157">SUM(C143:D143)</f>
        <v>0</v>
      </c>
      <c r="F143" s="574"/>
      <c r="G143" s="764"/>
      <c r="H143" s="764">
        <f t="shared" ref="H143" si="158">SUM(F143:G143)</f>
        <v>0</v>
      </c>
      <c r="I143" s="574"/>
      <c r="J143" s="764"/>
      <c r="K143" s="764">
        <f t="shared" ref="K143" si="159">SUM(I143:J143)</f>
        <v>0</v>
      </c>
      <c r="L143" s="761"/>
      <c r="M143" s="761"/>
      <c r="N143" s="764">
        <f t="shared" ref="N143" si="160">SUM(L143:M143)</f>
        <v>0</v>
      </c>
      <c r="O143" s="574"/>
      <c r="P143" s="764"/>
      <c r="Q143" s="764">
        <f t="shared" ref="Q143" si="161">SUM(O143:P143)</f>
        <v>0</v>
      </c>
      <c r="R143" s="765" t="e">
        <f t="shared" ref="R143" si="162">L143/C143*100</f>
        <v>#DIV/0!</v>
      </c>
      <c r="S143" s="765" t="e">
        <f t="shared" ref="S143" si="163">M143/D143*100</f>
        <v>#DIV/0!</v>
      </c>
      <c r="T143" s="765" t="e">
        <f t="shared" ref="T143" si="164">N143/E143*100</f>
        <v>#DIV/0!</v>
      </c>
      <c r="U143" s="765" t="e">
        <f t="shared" ref="U143" si="165">O143/L143*100</f>
        <v>#DIV/0!</v>
      </c>
      <c r="V143" s="765" t="e">
        <f t="shared" ref="V143" si="166">P143/M143*100</f>
        <v>#DIV/0!</v>
      </c>
      <c r="W143" s="765" t="e">
        <f t="shared" ref="W143" si="167">Q143/N143*100</f>
        <v>#DIV/0!</v>
      </c>
    </row>
    <row r="144" spans="1:23" x14ac:dyDescent="0.2">
      <c r="A144" s="767" t="s">
        <v>424</v>
      </c>
      <c r="B144" s="767"/>
      <c r="C144" s="768">
        <f>SUM(C127:C143)</f>
        <v>292</v>
      </c>
      <c r="D144" s="768">
        <f t="shared" ref="D144:Q144" si="168">SUM(D127:D143)</f>
        <v>214</v>
      </c>
      <c r="E144" s="768">
        <f t="shared" si="168"/>
        <v>506</v>
      </c>
      <c r="F144" s="768">
        <f t="shared" si="168"/>
        <v>86</v>
      </c>
      <c r="G144" s="768">
        <f t="shared" si="168"/>
        <v>44</v>
      </c>
      <c r="H144" s="768">
        <f t="shared" si="168"/>
        <v>130</v>
      </c>
      <c r="I144" s="768">
        <f t="shared" si="168"/>
        <v>124</v>
      </c>
      <c r="J144" s="768">
        <f t="shared" si="168"/>
        <v>82</v>
      </c>
      <c r="K144" s="768">
        <f t="shared" si="168"/>
        <v>206</v>
      </c>
      <c r="L144" s="768">
        <f t="shared" si="168"/>
        <v>210</v>
      </c>
      <c r="M144" s="768">
        <f t="shared" si="168"/>
        <v>126</v>
      </c>
      <c r="N144" s="768">
        <f t="shared" si="168"/>
        <v>336</v>
      </c>
      <c r="O144" s="768">
        <f t="shared" si="168"/>
        <v>143</v>
      </c>
      <c r="P144" s="768">
        <f t="shared" si="168"/>
        <v>95</v>
      </c>
      <c r="Q144" s="768">
        <f t="shared" si="168"/>
        <v>238</v>
      </c>
      <c r="R144" s="769">
        <f t="shared" si="153"/>
        <v>71.917808219178085</v>
      </c>
      <c r="S144" s="769">
        <f t="shared" si="153"/>
        <v>58.878504672897193</v>
      </c>
      <c r="T144" s="769">
        <f t="shared" si="153"/>
        <v>66.403162055335969</v>
      </c>
      <c r="U144" s="769">
        <f t="shared" si="154"/>
        <v>68.095238095238102</v>
      </c>
      <c r="V144" s="769">
        <f t="shared" si="154"/>
        <v>75.396825396825392</v>
      </c>
      <c r="W144" s="769">
        <f t="shared" si="154"/>
        <v>70.833333333333343</v>
      </c>
    </row>
    <row r="145" spans="1:23" x14ac:dyDescent="0.2">
      <c r="A145" s="700" t="s">
        <v>63</v>
      </c>
      <c r="B145" s="574" t="s">
        <v>141</v>
      </c>
      <c r="C145" s="574">
        <v>27</v>
      </c>
      <c r="D145" s="763">
        <v>27</v>
      </c>
      <c r="E145" s="764">
        <f t="shared" ref="E145" si="169">SUM(C145:D145)</f>
        <v>54</v>
      </c>
      <c r="F145" s="574">
        <v>9</v>
      </c>
      <c r="G145" s="762">
        <v>7</v>
      </c>
      <c r="H145" s="764">
        <f t="shared" ref="H145" si="170">SUM(F145:G145)</f>
        <v>16</v>
      </c>
      <c r="I145" s="574">
        <v>4</v>
      </c>
      <c r="J145" s="764">
        <v>5</v>
      </c>
      <c r="K145" s="764">
        <f t="shared" ref="K145" si="171">SUM(I145:J145)</f>
        <v>9</v>
      </c>
      <c r="L145" s="761">
        <f t="shared" ref="L145:M145" si="172">F145+I145</f>
        <v>13</v>
      </c>
      <c r="M145" s="761">
        <f t="shared" si="172"/>
        <v>12</v>
      </c>
      <c r="N145" s="764">
        <f t="shared" ref="N145" si="173">SUM(L145:M145)</f>
        <v>25</v>
      </c>
      <c r="O145" s="574">
        <v>12</v>
      </c>
      <c r="P145" s="762">
        <v>12</v>
      </c>
      <c r="Q145" s="764">
        <f>SUM(O145:P145)</f>
        <v>24</v>
      </c>
      <c r="R145" s="765">
        <f>L145/C145*100</f>
        <v>48.148148148148145</v>
      </c>
      <c r="S145" s="765">
        <f t="shared" si="153"/>
        <v>44.444444444444443</v>
      </c>
      <c r="T145" s="765">
        <f t="shared" si="153"/>
        <v>46.296296296296298</v>
      </c>
      <c r="U145" s="765">
        <f>O145/L145*100</f>
        <v>92.307692307692307</v>
      </c>
      <c r="V145" s="765">
        <f t="shared" si="154"/>
        <v>100</v>
      </c>
      <c r="W145" s="765">
        <f t="shared" si="154"/>
        <v>96</v>
      </c>
    </row>
    <row r="146" spans="1:23" x14ac:dyDescent="0.2">
      <c r="A146" s="701"/>
      <c r="B146" s="577" t="s">
        <v>143</v>
      </c>
      <c r="C146" s="781"/>
      <c r="D146" s="783"/>
      <c r="E146" s="777"/>
      <c r="F146" s="781"/>
      <c r="G146" s="782"/>
      <c r="H146" s="777"/>
      <c r="I146" s="781"/>
      <c r="J146" s="782"/>
      <c r="K146" s="777"/>
      <c r="L146" s="776"/>
      <c r="M146" s="776"/>
      <c r="N146" s="777"/>
      <c r="O146" s="577"/>
      <c r="P146" s="778"/>
      <c r="Q146" s="759"/>
      <c r="R146" s="766"/>
      <c r="S146" s="766"/>
      <c r="T146" s="766"/>
      <c r="U146" s="766"/>
      <c r="V146" s="766"/>
      <c r="W146" s="766"/>
    </row>
    <row r="147" spans="1:23" x14ac:dyDescent="0.2">
      <c r="A147" s="701"/>
      <c r="B147" s="577" t="s">
        <v>145</v>
      </c>
      <c r="C147" s="781"/>
      <c r="D147" s="783"/>
      <c r="E147" s="777"/>
      <c r="F147" s="781"/>
      <c r="G147" s="782"/>
      <c r="H147" s="777"/>
      <c r="I147" s="781"/>
      <c r="J147" s="782"/>
      <c r="K147" s="777"/>
      <c r="L147" s="776"/>
      <c r="M147" s="776"/>
      <c r="N147" s="777"/>
      <c r="O147" s="577"/>
      <c r="P147" s="778"/>
      <c r="Q147" s="759"/>
      <c r="R147" s="766"/>
      <c r="S147" s="766"/>
      <c r="T147" s="766"/>
      <c r="U147" s="766"/>
      <c r="V147" s="766"/>
      <c r="W147" s="766"/>
    </row>
    <row r="148" spans="1:23" x14ac:dyDescent="0.2">
      <c r="A148" s="701"/>
      <c r="B148" s="577" t="s">
        <v>148</v>
      </c>
      <c r="C148" s="781"/>
      <c r="D148" s="783"/>
      <c r="E148" s="777"/>
      <c r="F148" s="781"/>
      <c r="G148" s="782"/>
      <c r="H148" s="777"/>
      <c r="I148" s="781"/>
      <c r="J148" s="782"/>
      <c r="K148" s="777"/>
      <c r="L148" s="776"/>
      <c r="M148" s="776"/>
      <c r="N148" s="777"/>
      <c r="O148" s="577"/>
      <c r="P148" s="778"/>
      <c r="Q148" s="759"/>
      <c r="R148" s="766"/>
      <c r="S148" s="766"/>
      <c r="T148" s="766"/>
      <c r="U148" s="766"/>
      <c r="V148" s="766"/>
      <c r="W148" s="766"/>
    </row>
    <row r="149" spans="1:23" x14ac:dyDescent="0.2">
      <c r="A149" s="701"/>
      <c r="B149" s="577" t="s">
        <v>151</v>
      </c>
      <c r="C149" s="781"/>
      <c r="D149" s="783"/>
      <c r="E149" s="777"/>
      <c r="F149" s="781"/>
      <c r="G149" s="782"/>
      <c r="H149" s="777"/>
      <c r="I149" s="781"/>
      <c r="J149" s="782"/>
      <c r="K149" s="777"/>
      <c r="L149" s="776"/>
      <c r="M149" s="776"/>
      <c r="N149" s="777"/>
      <c r="O149" s="577"/>
      <c r="P149" s="778"/>
      <c r="Q149" s="759"/>
      <c r="R149" s="766"/>
      <c r="S149" s="766"/>
      <c r="T149" s="766"/>
      <c r="U149" s="766"/>
      <c r="V149" s="766"/>
      <c r="W149" s="766"/>
    </row>
    <row r="150" spans="1:23" x14ac:dyDescent="0.2">
      <c r="A150" s="701"/>
      <c r="B150" s="577" t="s">
        <v>154</v>
      </c>
      <c r="C150" s="781"/>
      <c r="D150" s="783"/>
      <c r="E150" s="777"/>
      <c r="F150" s="781"/>
      <c r="G150" s="782"/>
      <c r="H150" s="777"/>
      <c r="I150" s="781"/>
      <c r="J150" s="782"/>
      <c r="K150" s="777"/>
      <c r="L150" s="776"/>
      <c r="M150" s="776"/>
      <c r="N150" s="777"/>
      <c r="O150" s="577"/>
      <c r="P150" s="778"/>
      <c r="Q150" s="759"/>
      <c r="R150" s="766"/>
      <c r="S150" s="766"/>
      <c r="T150" s="766"/>
      <c r="U150" s="766"/>
      <c r="V150" s="766"/>
      <c r="W150" s="766"/>
    </row>
    <row r="151" spans="1:23" x14ac:dyDescent="0.2">
      <c r="A151" s="701"/>
      <c r="B151" s="577" t="s">
        <v>157</v>
      </c>
      <c r="C151" s="781"/>
      <c r="D151" s="783"/>
      <c r="E151" s="777"/>
      <c r="F151" s="781"/>
      <c r="G151" s="782"/>
      <c r="H151" s="777"/>
      <c r="I151" s="781"/>
      <c r="J151" s="782"/>
      <c r="K151" s="777"/>
      <c r="L151" s="776"/>
      <c r="M151" s="776"/>
      <c r="N151" s="777"/>
      <c r="O151" s="577"/>
      <c r="P151" s="778"/>
      <c r="Q151" s="759"/>
      <c r="R151" s="766"/>
      <c r="S151" s="766"/>
      <c r="T151" s="766"/>
      <c r="U151" s="766"/>
      <c r="V151" s="766"/>
      <c r="W151" s="766"/>
    </row>
    <row r="152" spans="1:23" x14ac:dyDescent="0.2">
      <c r="A152" s="701"/>
      <c r="B152" s="577" t="s">
        <v>138</v>
      </c>
      <c r="C152" s="781"/>
      <c r="D152" s="783"/>
      <c r="E152" s="777"/>
      <c r="F152" s="781"/>
      <c r="G152" s="782"/>
      <c r="H152" s="777"/>
      <c r="I152" s="781"/>
      <c r="J152" s="782"/>
      <c r="K152" s="777"/>
      <c r="L152" s="776"/>
      <c r="M152" s="776"/>
      <c r="N152" s="777"/>
      <c r="O152" s="577"/>
      <c r="P152" s="778"/>
      <c r="Q152" s="759"/>
      <c r="R152" s="766"/>
      <c r="S152" s="766"/>
      <c r="T152" s="766"/>
      <c r="U152" s="766"/>
      <c r="V152" s="766"/>
      <c r="W152" s="766"/>
    </row>
    <row r="153" spans="1:23" x14ac:dyDescent="0.2">
      <c r="A153" s="701"/>
      <c r="B153" s="577" t="s">
        <v>166</v>
      </c>
      <c r="C153" s="781"/>
      <c r="D153" s="783"/>
      <c r="E153" s="777"/>
      <c r="F153" s="781"/>
      <c r="G153" s="782"/>
      <c r="H153" s="777"/>
      <c r="I153" s="781"/>
      <c r="J153" s="782"/>
      <c r="K153" s="777"/>
      <c r="L153" s="776"/>
      <c r="M153" s="776"/>
      <c r="N153" s="777"/>
      <c r="O153" s="577"/>
      <c r="P153" s="778"/>
      <c r="Q153" s="759"/>
      <c r="R153" s="766"/>
      <c r="S153" s="766"/>
      <c r="T153" s="766"/>
      <c r="U153" s="766"/>
      <c r="V153" s="766"/>
      <c r="W153" s="766"/>
    </row>
    <row r="154" spans="1:23" x14ac:dyDescent="0.2">
      <c r="A154" s="701"/>
      <c r="B154" s="577" t="s">
        <v>204</v>
      </c>
      <c r="C154" s="781"/>
      <c r="D154" s="783"/>
      <c r="E154" s="777"/>
      <c r="F154" s="781"/>
      <c r="G154" s="782"/>
      <c r="H154" s="777"/>
      <c r="I154" s="781"/>
      <c r="J154" s="782"/>
      <c r="K154" s="777"/>
      <c r="L154" s="776"/>
      <c r="M154" s="776"/>
      <c r="N154" s="777"/>
      <c r="O154" s="577"/>
      <c r="P154" s="778"/>
      <c r="Q154" s="759"/>
      <c r="R154" s="766"/>
      <c r="S154" s="766"/>
      <c r="T154" s="766"/>
      <c r="U154" s="766"/>
      <c r="V154" s="766"/>
      <c r="W154" s="766"/>
    </row>
    <row r="155" spans="1:23" x14ac:dyDescent="0.2">
      <c r="A155" s="701"/>
      <c r="B155" s="577" t="s">
        <v>205</v>
      </c>
      <c r="C155" s="781"/>
      <c r="D155" s="783"/>
      <c r="E155" s="777"/>
      <c r="F155" s="781"/>
      <c r="G155" s="782"/>
      <c r="H155" s="777"/>
      <c r="I155" s="781"/>
      <c r="J155" s="782"/>
      <c r="K155" s="777"/>
      <c r="L155" s="776"/>
      <c r="M155" s="776"/>
      <c r="N155" s="777"/>
      <c r="O155" s="577"/>
      <c r="P155" s="778"/>
      <c r="Q155" s="759"/>
      <c r="R155" s="766"/>
      <c r="S155" s="766"/>
      <c r="T155" s="766"/>
      <c r="U155" s="766"/>
      <c r="V155" s="766"/>
      <c r="W155" s="766"/>
    </row>
    <row r="156" spans="1:23" x14ac:dyDescent="0.2">
      <c r="A156" s="701"/>
      <c r="B156" s="577" t="s">
        <v>270</v>
      </c>
      <c r="C156" s="781"/>
      <c r="D156" s="783"/>
      <c r="E156" s="777"/>
      <c r="F156" s="781"/>
      <c r="G156" s="782"/>
      <c r="H156" s="777"/>
      <c r="I156" s="781">
        <v>1</v>
      </c>
      <c r="J156" s="782"/>
      <c r="K156" s="780">
        <f t="shared" ref="K156" si="174">SUM(I156:J156)</f>
        <v>1</v>
      </c>
      <c r="L156" s="776">
        <v>4</v>
      </c>
      <c r="M156" s="776">
        <v>4</v>
      </c>
      <c r="N156" s="780">
        <f t="shared" ref="N156" si="175">SUM(L156:M156)</f>
        <v>8</v>
      </c>
      <c r="O156" s="577"/>
      <c r="P156" s="577"/>
      <c r="Q156" s="780">
        <f t="shared" ref="Q156" si="176">SUM(O156:P156)</f>
        <v>0</v>
      </c>
      <c r="R156" s="766"/>
      <c r="S156" s="766"/>
      <c r="T156" s="766"/>
      <c r="U156" s="766"/>
      <c r="V156" s="766"/>
      <c r="W156" s="766"/>
    </row>
    <row r="157" spans="1:23" x14ac:dyDescent="0.2">
      <c r="A157" s="701"/>
      <c r="B157" s="574" t="s">
        <v>271</v>
      </c>
      <c r="C157" s="574">
        <v>18</v>
      </c>
      <c r="D157" s="763">
        <v>18</v>
      </c>
      <c r="E157" s="764">
        <f t="shared" ref="E157" si="177">SUM(C157:D157)</f>
        <v>36</v>
      </c>
      <c r="F157" s="574">
        <v>4</v>
      </c>
      <c r="G157" s="762">
        <v>4</v>
      </c>
      <c r="H157" s="764">
        <f t="shared" ref="H157" si="178">SUM(F157:G157)</f>
        <v>8</v>
      </c>
      <c r="I157" s="574">
        <v>0</v>
      </c>
      <c r="J157" s="764">
        <v>0</v>
      </c>
      <c r="K157" s="764">
        <f t="shared" ref="K157" si="179">SUM(I157:J157)</f>
        <v>0</v>
      </c>
      <c r="L157" s="761">
        <v>4</v>
      </c>
      <c r="M157" s="761">
        <v>4</v>
      </c>
      <c r="N157" s="764">
        <f t="shared" ref="N157" si="180">SUM(L157:M157)</f>
        <v>8</v>
      </c>
      <c r="O157" s="574"/>
      <c r="P157" s="574"/>
      <c r="Q157" s="574"/>
      <c r="R157" s="765">
        <f t="shared" ref="R157:T176" si="181">L157/C157*100</f>
        <v>22.222222222222221</v>
      </c>
      <c r="S157" s="765">
        <f t="shared" si="181"/>
        <v>22.222222222222221</v>
      </c>
      <c r="T157" s="765">
        <f t="shared" si="181"/>
        <v>22.222222222222221</v>
      </c>
      <c r="U157" s="765">
        <f t="shared" ref="U157:W176" si="182">O157/L157*100</f>
        <v>0</v>
      </c>
      <c r="V157" s="765">
        <f t="shared" si="182"/>
        <v>0</v>
      </c>
      <c r="W157" s="765">
        <f t="shared" si="182"/>
        <v>0</v>
      </c>
    </row>
    <row r="158" spans="1:23" x14ac:dyDescent="0.2">
      <c r="A158" s="701"/>
      <c r="B158" s="577" t="s">
        <v>343</v>
      </c>
      <c r="C158" s="577"/>
      <c r="D158" s="774"/>
      <c r="E158" s="775"/>
      <c r="F158" s="577"/>
      <c r="G158" s="775"/>
      <c r="H158" s="775"/>
      <c r="I158" s="577"/>
      <c r="J158" s="775"/>
      <c r="K158" s="775"/>
      <c r="L158" s="776"/>
      <c r="M158" s="776"/>
      <c r="N158" s="775"/>
      <c r="O158" s="577"/>
      <c r="P158" s="775"/>
      <c r="Q158" s="775"/>
      <c r="R158" s="779"/>
      <c r="S158" s="779"/>
      <c r="T158" s="779"/>
      <c r="U158" s="779"/>
      <c r="V158" s="779"/>
      <c r="W158" s="779"/>
    </row>
    <row r="159" spans="1:23" x14ac:dyDescent="0.2">
      <c r="A159" s="702"/>
      <c r="B159" s="574" t="s">
        <v>344</v>
      </c>
      <c r="C159" s="574"/>
      <c r="D159" s="763"/>
      <c r="E159" s="764">
        <f t="shared" ref="E159" si="183">SUM(C159:D159)</f>
        <v>0</v>
      </c>
      <c r="F159" s="574"/>
      <c r="G159" s="764"/>
      <c r="H159" s="764">
        <f t="shared" ref="H159" si="184">SUM(F159:G159)</f>
        <v>0</v>
      </c>
      <c r="I159" s="574"/>
      <c r="J159" s="764"/>
      <c r="K159" s="764">
        <f t="shared" ref="K159" si="185">SUM(I159:J159)</f>
        <v>0</v>
      </c>
      <c r="L159" s="761"/>
      <c r="M159" s="761"/>
      <c r="N159" s="764">
        <f t="shared" ref="N159" si="186">SUM(L159:M159)</f>
        <v>0</v>
      </c>
      <c r="O159" s="574"/>
      <c r="P159" s="764"/>
      <c r="Q159" s="764">
        <f t="shared" ref="Q159" si="187">SUM(O159:P159)</f>
        <v>0</v>
      </c>
      <c r="R159" s="765" t="e">
        <f t="shared" ref="R159" si="188">L159/C159*100</f>
        <v>#DIV/0!</v>
      </c>
      <c r="S159" s="765" t="e">
        <f t="shared" ref="S159" si="189">M159/D159*100</f>
        <v>#DIV/0!</v>
      </c>
      <c r="T159" s="765" t="e">
        <f t="shared" ref="T159" si="190">N159/E159*100</f>
        <v>#DIV/0!</v>
      </c>
      <c r="U159" s="765" t="e">
        <f t="shared" ref="U159" si="191">O159/L159*100</f>
        <v>#DIV/0!</v>
      </c>
      <c r="V159" s="765" t="e">
        <f t="shared" ref="V159" si="192">P159/M159*100</f>
        <v>#DIV/0!</v>
      </c>
      <c r="W159" s="765" t="e">
        <f t="shared" ref="W159" si="193">Q159/N159*100</f>
        <v>#DIV/0!</v>
      </c>
    </row>
    <row r="160" spans="1:23" x14ac:dyDescent="0.2">
      <c r="A160" s="767" t="s">
        <v>424</v>
      </c>
      <c r="B160" s="767"/>
      <c r="C160" s="768">
        <f>SUM(C145:C159)</f>
        <v>45</v>
      </c>
      <c r="D160" s="768">
        <f t="shared" ref="D160:Q160" si="194">SUM(D145:D159)</f>
        <v>45</v>
      </c>
      <c r="E160" s="768">
        <f t="shared" si="194"/>
        <v>90</v>
      </c>
      <c r="F160" s="768">
        <f t="shared" si="194"/>
        <v>13</v>
      </c>
      <c r="G160" s="768">
        <f t="shared" si="194"/>
        <v>11</v>
      </c>
      <c r="H160" s="768">
        <f t="shared" si="194"/>
        <v>24</v>
      </c>
      <c r="I160" s="768">
        <f t="shared" si="194"/>
        <v>5</v>
      </c>
      <c r="J160" s="768">
        <f t="shared" si="194"/>
        <v>5</v>
      </c>
      <c r="K160" s="768">
        <f t="shared" si="194"/>
        <v>10</v>
      </c>
      <c r="L160" s="768">
        <f t="shared" si="194"/>
        <v>21</v>
      </c>
      <c r="M160" s="768">
        <f t="shared" si="194"/>
        <v>20</v>
      </c>
      <c r="N160" s="768">
        <f t="shared" si="194"/>
        <v>41</v>
      </c>
      <c r="O160" s="768">
        <f t="shared" si="194"/>
        <v>12</v>
      </c>
      <c r="P160" s="768">
        <f t="shared" si="194"/>
        <v>12</v>
      </c>
      <c r="Q160" s="768">
        <f t="shared" si="194"/>
        <v>24</v>
      </c>
      <c r="R160" s="769">
        <f t="shared" si="181"/>
        <v>46.666666666666664</v>
      </c>
      <c r="S160" s="769">
        <f t="shared" si="181"/>
        <v>44.444444444444443</v>
      </c>
      <c r="T160" s="769">
        <f t="shared" si="181"/>
        <v>45.555555555555557</v>
      </c>
      <c r="U160" s="769">
        <f t="shared" si="182"/>
        <v>57.142857142857139</v>
      </c>
      <c r="V160" s="769">
        <f t="shared" si="182"/>
        <v>60</v>
      </c>
      <c r="W160" s="769">
        <f t="shared" si="182"/>
        <v>58.536585365853654</v>
      </c>
    </row>
    <row r="161" spans="1:23" x14ac:dyDescent="0.2">
      <c r="A161" s="700" t="s">
        <v>136</v>
      </c>
      <c r="B161" s="577" t="s">
        <v>141</v>
      </c>
      <c r="C161" s="757"/>
      <c r="D161" s="758"/>
      <c r="E161" s="759"/>
      <c r="F161" s="757"/>
      <c r="G161" s="760"/>
      <c r="H161" s="759"/>
      <c r="I161" s="757"/>
      <c r="J161" s="760"/>
      <c r="K161" s="759"/>
      <c r="L161" s="776"/>
      <c r="M161" s="776"/>
      <c r="N161" s="777"/>
      <c r="O161" s="577"/>
      <c r="P161" s="778"/>
      <c r="Q161" s="759"/>
      <c r="R161" s="766"/>
      <c r="S161" s="766"/>
      <c r="T161" s="766"/>
      <c r="U161" s="766"/>
      <c r="V161" s="766"/>
      <c r="W161" s="766"/>
    </row>
    <row r="162" spans="1:23" x14ac:dyDescent="0.2">
      <c r="A162" s="701"/>
      <c r="B162" s="577" t="s">
        <v>143</v>
      </c>
      <c r="C162" s="757"/>
      <c r="D162" s="758"/>
      <c r="E162" s="759"/>
      <c r="F162" s="757"/>
      <c r="G162" s="759"/>
      <c r="H162" s="759"/>
      <c r="I162" s="770"/>
      <c r="J162" s="759">
        <v>1</v>
      </c>
      <c r="K162" s="780">
        <f t="shared" ref="K162" si="195">SUM(I162:J162)</f>
        <v>1</v>
      </c>
      <c r="L162" s="776"/>
      <c r="M162" s="776">
        <v>1</v>
      </c>
      <c r="N162" s="780">
        <f t="shared" ref="N162" si="196">SUM(L162:M162)</f>
        <v>1</v>
      </c>
      <c r="O162" s="577"/>
      <c r="P162" s="778"/>
      <c r="Q162" s="780">
        <f t="shared" ref="Q162" si="197">SUM(O162:P162)</f>
        <v>0</v>
      </c>
      <c r="R162" s="766"/>
      <c r="S162" s="766"/>
      <c r="T162" s="766"/>
      <c r="U162" s="766"/>
      <c r="V162" s="766"/>
      <c r="W162" s="766"/>
    </row>
    <row r="163" spans="1:23" x14ac:dyDescent="0.2">
      <c r="A163" s="701"/>
      <c r="B163" s="574" t="s">
        <v>145</v>
      </c>
      <c r="C163" s="574">
        <v>12</v>
      </c>
      <c r="D163" s="763">
        <v>10</v>
      </c>
      <c r="E163" s="764">
        <f t="shared" ref="E163:E175" si="198">SUM(C163:D163)</f>
        <v>22</v>
      </c>
      <c r="F163" s="574">
        <v>4</v>
      </c>
      <c r="G163" s="764">
        <v>3</v>
      </c>
      <c r="H163" s="764">
        <f t="shared" ref="H163:H175" si="199">SUM(F163:G163)</f>
        <v>7</v>
      </c>
      <c r="I163" s="761">
        <v>4</v>
      </c>
      <c r="J163" s="764">
        <v>2</v>
      </c>
      <c r="K163" s="764">
        <f t="shared" ref="K163:K175" si="200">SUM(I163:J163)</f>
        <v>6</v>
      </c>
      <c r="L163" s="761">
        <f t="shared" ref="L163:M173" si="201">F163+I163</f>
        <v>8</v>
      </c>
      <c r="M163" s="761">
        <f t="shared" si="201"/>
        <v>5</v>
      </c>
      <c r="N163" s="764">
        <f t="shared" ref="N163:N173" si="202">SUM(L163:M163)</f>
        <v>13</v>
      </c>
      <c r="O163" s="574">
        <v>7</v>
      </c>
      <c r="P163" s="762">
        <v>3</v>
      </c>
      <c r="Q163" s="764">
        <f t="shared" ref="Q163:Q175" si="203">SUM(O163:P163)</f>
        <v>10</v>
      </c>
      <c r="R163" s="765">
        <f t="shared" ref="R163:R176" si="204">L163/C163*100</f>
        <v>66.666666666666657</v>
      </c>
      <c r="S163" s="765">
        <f t="shared" si="181"/>
        <v>50</v>
      </c>
      <c r="T163" s="765">
        <f t="shared" si="181"/>
        <v>59.090909090909093</v>
      </c>
      <c r="U163" s="765">
        <f t="shared" ref="U163:U176" si="205">O163/L163*100</f>
        <v>87.5</v>
      </c>
      <c r="V163" s="765">
        <f t="shared" si="182"/>
        <v>60</v>
      </c>
      <c r="W163" s="765">
        <f t="shared" si="182"/>
        <v>76.923076923076934</v>
      </c>
    </row>
    <row r="164" spans="1:23" x14ac:dyDescent="0.2">
      <c r="A164" s="701"/>
      <c r="B164" s="574" t="s">
        <v>148</v>
      </c>
      <c r="C164" s="574">
        <v>9</v>
      </c>
      <c r="D164" s="763">
        <v>12</v>
      </c>
      <c r="E164" s="764">
        <f t="shared" si="198"/>
        <v>21</v>
      </c>
      <c r="F164" s="574">
        <v>6</v>
      </c>
      <c r="G164" s="764">
        <v>5</v>
      </c>
      <c r="H164" s="764">
        <f t="shared" si="199"/>
        <v>11</v>
      </c>
      <c r="I164" s="761">
        <v>3</v>
      </c>
      <c r="J164" s="764">
        <v>3</v>
      </c>
      <c r="K164" s="764">
        <f t="shared" si="200"/>
        <v>6</v>
      </c>
      <c r="L164" s="761">
        <f t="shared" si="201"/>
        <v>9</v>
      </c>
      <c r="M164" s="761">
        <f t="shared" si="201"/>
        <v>8</v>
      </c>
      <c r="N164" s="764">
        <f t="shared" si="202"/>
        <v>17</v>
      </c>
      <c r="O164" s="574">
        <v>6</v>
      </c>
      <c r="P164" s="762">
        <v>5</v>
      </c>
      <c r="Q164" s="764">
        <f t="shared" si="203"/>
        <v>11</v>
      </c>
      <c r="R164" s="765">
        <f t="shared" si="204"/>
        <v>100</v>
      </c>
      <c r="S164" s="765">
        <f t="shared" si="181"/>
        <v>66.666666666666657</v>
      </c>
      <c r="T164" s="765">
        <f t="shared" si="181"/>
        <v>80.952380952380949</v>
      </c>
      <c r="U164" s="765">
        <f t="shared" si="205"/>
        <v>66.666666666666657</v>
      </c>
      <c r="V164" s="765">
        <f t="shared" si="182"/>
        <v>62.5</v>
      </c>
      <c r="W164" s="765">
        <f t="shared" si="182"/>
        <v>64.705882352941174</v>
      </c>
    </row>
    <row r="165" spans="1:23" x14ac:dyDescent="0.2">
      <c r="A165" s="701"/>
      <c r="B165" s="574" t="s">
        <v>151</v>
      </c>
      <c r="C165" s="574">
        <v>14</v>
      </c>
      <c r="D165" s="763">
        <v>9</v>
      </c>
      <c r="E165" s="764">
        <f t="shared" si="198"/>
        <v>23</v>
      </c>
      <c r="F165" s="574">
        <v>1</v>
      </c>
      <c r="G165" s="764">
        <v>0</v>
      </c>
      <c r="H165" s="764">
        <f t="shared" si="199"/>
        <v>1</v>
      </c>
      <c r="I165" s="761">
        <v>5</v>
      </c>
      <c r="J165" s="764">
        <v>2</v>
      </c>
      <c r="K165" s="764">
        <f t="shared" si="200"/>
        <v>7</v>
      </c>
      <c r="L165" s="761">
        <f t="shared" si="201"/>
        <v>6</v>
      </c>
      <c r="M165" s="761">
        <f t="shared" si="201"/>
        <v>2</v>
      </c>
      <c r="N165" s="764">
        <f t="shared" si="202"/>
        <v>8</v>
      </c>
      <c r="O165" s="574">
        <v>3</v>
      </c>
      <c r="P165" s="762">
        <v>1</v>
      </c>
      <c r="Q165" s="764">
        <f t="shared" si="203"/>
        <v>4</v>
      </c>
      <c r="R165" s="765">
        <f t="shared" si="204"/>
        <v>42.857142857142854</v>
      </c>
      <c r="S165" s="765">
        <f t="shared" si="181"/>
        <v>22.222222222222221</v>
      </c>
      <c r="T165" s="765">
        <f t="shared" si="181"/>
        <v>34.782608695652172</v>
      </c>
      <c r="U165" s="765">
        <f t="shared" si="205"/>
        <v>50</v>
      </c>
      <c r="V165" s="765">
        <f t="shared" si="182"/>
        <v>50</v>
      </c>
      <c r="W165" s="765">
        <f t="shared" si="182"/>
        <v>50</v>
      </c>
    </row>
    <row r="166" spans="1:23" x14ac:dyDescent="0.2">
      <c r="A166" s="701"/>
      <c r="B166" s="574" t="s">
        <v>154</v>
      </c>
      <c r="C166" s="574">
        <v>21</v>
      </c>
      <c r="D166" s="763">
        <v>15</v>
      </c>
      <c r="E166" s="764">
        <f t="shared" si="198"/>
        <v>36</v>
      </c>
      <c r="F166" s="574">
        <v>2</v>
      </c>
      <c r="G166" s="764">
        <v>0</v>
      </c>
      <c r="H166" s="764">
        <f t="shared" si="199"/>
        <v>2</v>
      </c>
      <c r="I166" s="761">
        <v>2</v>
      </c>
      <c r="J166" s="764">
        <v>5</v>
      </c>
      <c r="K166" s="764">
        <f t="shared" si="200"/>
        <v>7</v>
      </c>
      <c r="L166" s="761">
        <f t="shared" si="201"/>
        <v>4</v>
      </c>
      <c r="M166" s="761">
        <f t="shared" si="201"/>
        <v>5</v>
      </c>
      <c r="N166" s="764">
        <f t="shared" si="202"/>
        <v>9</v>
      </c>
      <c r="O166" s="574">
        <v>3</v>
      </c>
      <c r="P166" s="762">
        <v>2</v>
      </c>
      <c r="Q166" s="764">
        <f t="shared" si="203"/>
        <v>5</v>
      </c>
      <c r="R166" s="765">
        <f t="shared" si="204"/>
        <v>19.047619047619047</v>
      </c>
      <c r="S166" s="765">
        <f t="shared" si="181"/>
        <v>33.333333333333329</v>
      </c>
      <c r="T166" s="765">
        <f t="shared" si="181"/>
        <v>25</v>
      </c>
      <c r="U166" s="765">
        <f t="shared" si="205"/>
        <v>75</v>
      </c>
      <c r="V166" s="765">
        <f t="shared" si="182"/>
        <v>40</v>
      </c>
      <c r="W166" s="765">
        <f t="shared" si="182"/>
        <v>55.555555555555557</v>
      </c>
    </row>
    <row r="167" spans="1:23" x14ac:dyDescent="0.2">
      <c r="A167" s="701"/>
      <c r="B167" s="574" t="s">
        <v>157</v>
      </c>
      <c r="C167" s="574">
        <v>13</v>
      </c>
      <c r="D167" s="763">
        <v>13</v>
      </c>
      <c r="E167" s="764">
        <f t="shared" si="198"/>
        <v>26</v>
      </c>
      <c r="F167" s="574">
        <v>0</v>
      </c>
      <c r="G167" s="764">
        <v>0</v>
      </c>
      <c r="H167" s="764">
        <f t="shared" si="199"/>
        <v>0</v>
      </c>
      <c r="I167" s="761">
        <v>2</v>
      </c>
      <c r="J167" s="764">
        <v>2</v>
      </c>
      <c r="K167" s="764">
        <f t="shared" si="200"/>
        <v>4</v>
      </c>
      <c r="L167" s="761">
        <f t="shared" si="201"/>
        <v>2</v>
      </c>
      <c r="M167" s="761">
        <f t="shared" si="201"/>
        <v>2</v>
      </c>
      <c r="N167" s="764">
        <f t="shared" si="202"/>
        <v>4</v>
      </c>
      <c r="O167" s="574">
        <v>1</v>
      </c>
      <c r="P167" s="762">
        <v>2</v>
      </c>
      <c r="Q167" s="764">
        <f t="shared" si="203"/>
        <v>3</v>
      </c>
      <c r="R167" s="765">
        <f t="shared" si="204"/>
        <v>15.384615384615385</v>
      </c>
      <c r="S167" s="765">
        <f t="shared" si="181"/>
        <v>15.384615384615385</v>
      </c>
      <c r="T167" s="765">
        <f t="shared" si="181"/>
        <v>15.384615384615385</v>
      </c>
      <c r="U167" s="765">
        <f t="shared" si="205"/>
        <v>50</v>
      </c>
      <c r="V167" s="765">
        <f t="shared" si="182"/>
        <v>100</v>
      </c>
      <c r="W167" s="765">
        <f t="shared" si="182"/>
        <v>75</v>
      </c>
    </row>
    <row r="168" spans="1:23" x14ac:dyDescent="0.2">
      <c r="A168" s="701"/>
      <c r="B168" s="574" t="s">
        <v>138</v>
      </c>
      <c r="C168" s="574">
        <v>17</v>
      </c>
      <c r="D168" s="763">
        <v>10</v>
      </c>
      <c r="E168" s="764">
        <f t="shared" si="198"/>
        <v>27</v>
      </c>
      <c r="F168" s="574">
        <v>1</v>
      </c>
      <c r="G168" s="764">
        <v>0</v>
      </c>
      <c r="H168" s="764">
        <f t="shared" si="199"/>
        <v>1</v>
      </c>
      <c r="I168" s="761">
        <v>4</v>
      </c>
      <c r="J168" s="764">
        <v>3</v>
      </c>
      <c r="K168" s="764">
        <f t="shared" si="200"/>
        <v>7</v>
      </c>
      <c r="L168" s="761">
        <f t="shared" si="201"/>
        <v>5</v>
      </c>
      <c r="M168" s="761">
        <f t="shared" si="201"/>
        <v>3</v>
      </c>
      <c r="N168" s="764">
        <f t="shared" si="202"/>
        <v>8</v>
      </c>
      <c r="O168" s="574">
        <v>1</v>
      </c>
      <c r="P168" s="762">
        <v>2</v>
      </c>
      <c r="Q168" s="764">
        <f t="shared" si="203"/>
        <v>3</v>
      </c>
      <c r="R168" s="765">
        <f t="shared" si="204"/>
        <v>29.411764705882355</v>
      </c>
      <c r="S168" s="765">
        <f t="shared" si="181"/>
        <v>30</v>
      </c>
      <c r="T168" s="765">
        <f t="shared" si="181"/>
        <v>29.629629629629626</v>
      </c>
      <c r="U168" s="765">
        <f t="shared" si="205"/>
        <v>20</v>
      </c>
      <c r="V168" s="765">
        <f t="shared" si="182"/>
        <v>66.666666666666657</v>
      </c>
      <c r="W168" s="765">
        <f t="shared" si="182"/>
        <v>37.5</v>
      </c>
    </row>
    <row r="169" spans="1:23" x14ac:dyDescent="0.2">
      <c r="A169" s="701"/>
      <c r="B169" s="574" t="s">
        <v>166</v>
      </c>
      <c r="C169" s="574">
        <v>9</v>
      </c>
      <c r="D169" s="763">
        <v>21</v>
      </c>
      <c r="E169" s="764">
        <f t="shared" si="198"/>
        <v>30</v>
      </c>
      <c r="F169" s="574">
        <v>2</v>
      </c>
      <c r="G169" s="764">
        <v>3</v>
      </c>
      <c r="H169" s="764">
        <f t="shared" si="199"/>
        <v>5</v>
      </c>
      <c r="I169" s="761">
        <v>1</v>
      </c>
      <c r="J169" s="764">
        <v>5</v>
      </c>
      <c r="K169" s="764">
        <f t="shared" si="200"/>
        <v>6</v>
      </c>
      <c r="L169" s="761">
        <f t="shared" si="201"/>
        <v>3</v>
      </c>
      <c r="M169" s="761">
        <f t="shared" si="201"/>
        <v>8</v>
      </c>
      <c r="N169" s="764">
        <f t="shared" si="202"/>
        <v>11</v>
      </c>
      <c r="O169" s="574">
        <v>0</v>
      </c>
      <c r="P169" s="762">
        <v>3</v>
      </c>
      <c r="Q169" s="764">
        <f t="shared" si="203"/>
        <v>3</v>
      </c>
      <c r="R169" s="765">
        <f t="shared" si="204"/>
        <v>33.333333333333329</v>
      </c>
      <c r="S169" s="765">
        <f t="shared" si="181"/>
        <v>38.095238095238095</v>
      </c>
      <c r="T169" s="765">
        <f t="shared" si="181"/>
        <v>36.666666666666664</v>
      </c>
      <c r="U169" s="765">
        <f t="shared" si="205"/>
        <v>0</v>
      </c>
      <c r="V169" s="765">
        <f t="shared" si="182"/>
        <v>37.5</v>
      </c>
      <c r="W169" s="765">
        <f t="shared" si="182"/>
        <v>27.27272727272727</v>
      </c>
    </row>
    <row r="170" spans="1:23" x14ac:dyDescent="0.2">
      <c r="A170" s="701"/>
      <c r="B170" s="574" t="s">
        <v>204</v>
      </c>
      <c r="C170" s="574">
        <v>16</v>
      </c>
      <c r="D170" s="763">
        <v>19</v>
      </c>
      <c r="E170" s="764">
        <f t="shared" si="198"/>
        <v>35</v>
      </c>
      <c r="F170" s="574">
        <v>0</v>
      </c>
      <c r="G170" s="764">
        <v>1</v>
      </c>
      <c r="H170" s="764">
        <f t="shared" si="199"/>
        <v>1</v>
      </c>
      <c r="I170" s="761">
        <v>7</v>
      </c>
      <c r="J170" s="764">
        <v>4</v>
      </c>
      <c r="K170" s="764">
        <f t="shared" si="200"/>
        <v>11</v>
      </c>
      <c r="L170" s="761">
        <f t="shared" si="201"/>
        <v>7</v>
      </c>
      <c r="M170" s="761">
        <v>5</v>
      </c>
      <c r="N170" s="764">
        <f t="shared" si="202"/>
        <v>12</v>
      </c>
      <c r="O170" s="574">
        <v>0</v>
      </c>
      <c r="P170" s="762">
        <v>0</v>
      </c>
      <c r="Q170" s="764">
        <f t="shared" si="203"/>
        <v>0</v>
      </c>
      <c r="R170" s="765">
        <f t="shared" si="204"/>
        <v>43.75</v>
      </c>
      <c r="S170" s="765">
        <f t="shared" si="181"/>
        <v>26.315789473684209</v>
      </c>
      <c r="T170" s="765">
        <f t="shared" si="181"/>
        <v>34.285714285714285</v>
      </c>
      <c r="U170" s="765">
        <f t="shared" si="205"/>
        <v>0</v>
      </c>
      <c r="V170" s="765">
        <f t="shared" si="182"/>
        <v>0</v>
      </c>
      <c r="W170" s="765">
        <f t="shared" si="182"/>
        <v>0</v>
      </c>
    </row>
    <row r="171" spans="1:23" x14ac:dyDescent="0.2">
      <c r="A171" s="701"/>
      <c r="B171" s="574" t="s">
        <v>205</v>
      </c>
      <c r="C171" s="574">
        <v>17</v>
      </c>
      <c r="D171" s="763">
        <v>17</v>
      </c>
      <c r="E171" s="764">
        <f t="shared" si="198"/>
        <v>34</v>
      </c>
      <c r="F171" s="574">
        <v>0</v>
      </c>
      <c r="G171" s="764">
        <v>0</v>
      </c>
      <c r="H171" s="764">
        <f t="shared" si="199"/>
        <v>0</v>
      </c>
      <c r="I171" s="761">
        <v>3</v>
      </c>
      <c r="J171" s="764">
        <v>3</v>
      </c>
      <c r="K171" s="764">
        <f t="shared" si="200"/>
        <v>6</v>
      </c>
      <c r="L171" s="761">
        <f t="shared" si="201"/>
        <v>3</v>
      </c>
      <c r="M171" s="761">
        <v>3</v>
      </c>
      <c r="N171" s="764">
        <f t="shared" si="202"/>
        <v>6</v>
      </c>
      <c r="O171" s="574">
        <v>0</v>
      </c>
      <c r="P171" s="762">
        <v>0</v>
      </c>
      <c r="Q171" s="764">
        <f t="shared" si="203"/>
        <v>0</v>
      </c>
      <c r="R171" s="765">
        <f t="shared" si="204"/>
        <v>17.647058823529413</v>
      </c>
      <c r="S171" s="765">
        <f t="shared" si="181"/>
        <v>17.647058823529413</v>
      </c>
      <c r="T171" s="765">
        <f t="shared" si="181"/>
        <v>17.647058823529413</v>
      </c>
      <c r="U171" s="765">
        <f t="shared" si="205"/>
        <v>0</v>
      </c>
      <c r="V171" s="765">
        <f t="shared" si="182"/>
        <v>0</v>
      </c>
      <c r="W171" s="765">
        <f t="shared" si="182"/>
        <v>0</v>
      </c>
    </row>
    <row r="172" spans="1:23" x14ac:dyDescent="0.2">
      <c r="A172" s="701"/>
      <c r="B172" s="574" t="s">
        <v>270</v>
      </c>
      <c r="C172" s="574">
        <v>16</v>
      </c>
      <c r="D172" s="763">
        <v>16</v>
      </c>
      <c r="E172" s="764">
        <f t="shared" si="198"/>
        <v>32</v>
      </c>
      <c r="F172" s="574"/>
      <c r="G172" s="764"/>
      <c r="H172" s="764">
        <f t="shared" si="199"/>
        <v>0</v>
      </c>
      <c r="I172" s="761">
        <v>2</v>
      </c>
      <c r="J172" s="764"/>
      <c r="K172" s="764">
        <f t="shared" si="200"/>
        <v>2</v>
      </c>
      <c r="L172" s="761">
        <f t="shared" si="201"/>
        <v>2</v>
      </c>
      <c r="M172" s="761">
        <f t="shared" si="201"/>
        <v>0</v>
      </c>
      <c r="N172" s="764">
        <f t="shared" si="202"/>
        <v>2</v>
      </c>
      <c r="O172" s="574"/>
      <c r="P172" s="762"/>
      <c r="Q172" s="764">
        <f t="shared" si="203"/>
        <v>0</v>
      </c>
      <c r="R172" s="765">
        <f t="shared" si="204"/>
        <v>12.5</v>
      </c>
      <c r="S172" s="765">
        <f t="shared" si="181"/>
        <v>0</v>
      </c>
      <c r="T172" s="765">
        <f t="shared" si="181"/>
        <v>6.25</v>
      </c>
      <c r="U172" s="765">
        <f t="shared" si="205"/>
        <v>0</v>
      </c>
      <c r="V172" s="765" t="e">
        <f t="shared" si="182"/>
        <v>#DIV/0!</v>
      </c>
      <c r="W172" s="765">
        <f t="shared" si="182"/>
        <v>0</v>
      </c>
    </row>
    <row r="173" spans="1:23" x14ac:dyDescent="0.2">
      <c r="A173" s="701"/>
      <c r="B173" s="574" t="s">
        <v>271</v>
      </c>
      <c r="C173" s="574">
        <v>17</v>
      </c>
      <c r="D173" s="763">
        <v>14</v>
      </c>
      <c r="E173" s="764">
        <f t="shared" si="198"/>
        <v>31</v>
      </c>
      <c r="F173" s="574"/>
      <c r="G173" s="762"/>
      <c r="H173" s="764">
        <f t="shared" si="199"/>
        <v>0</v>
      </c>
      <c r="I173" s="574"/>
      <c r="J173" s="762"/>
      <c r="K173" s="764">
        <f t="shared" si="200"/>
        <v>0</v>
      </c>
      <c r="L173" s="761">
        <f t="shared" si="201"/>
        <v>0</v>
      </c>
      <c r="M173" s="761">
        <f t="shared" si="201"/>
        <v>0</v>
      </c>
      <c r="N173" s="764">
        <f t="shared" si="202"/>
        <v>0</v>
      </c>
      <c r="O173" s="574"/>
      <c r="P173" s="762"/>
      <c r="Q173" s="764">
        <f t="shared" si="203"/>
        <v>0</v>
      </c>
      <c r="R173" s="765">
        <f t="shared" si="204"/>
        <v>0</v>
      </c>
      <c r="S173" s="765">
        <f t="shared" si="181"/>
        <v>0</v>
      </c>
      <c r="T173" s="765">
        <f t="shared" si="181"/>
        <v>0</v>
      </c>
      <c r="U173" s="765" t="e">
        <f t="shared" si="205"/>
        <v>#DIV/0!</v>
      </c>
      <c r="V173" s="765" t="e">
        <f t="shared" si="182"/>
        <v>#DIV/0!</v>
      </c>
      <c r="W173" s="765" t="e">
        <f t="shared" si="182"/>
        <v>#DIV/0!</v>
      </c>
    </row>
    <row r="174" spans="1:23" x14ac:dyDescent="0.2">
      <c r="A174" s="701"/>
      <c r="B174" s="574" t="s">
        <v>343</v>
      </c>
      <c r="C174" s="574"/>
      <c r="D174" s="763"/>
      <c r="E174" s="764">
        <f t="shared" si="198"/>
        <v>0</v>
      </c>
      <c r="F174" s="574"/>
      <c r="G174" s="764"/>
      <c r="H174" s="764">
        <f t="shared" si="199"/>
        <v>0</v>
      </c>
      <c r="I174" s="574"/>
      <c r="J174" s="764"/>
      <c r="K174" s="764">
        <f t="shared" si="200"/>
        <v>0</v>
      </c>
      <c r="L174" s="761"/>
      <c r="M174" s="761"/>
      <c r="N174" s="764">
        <f t="shared" ref="N174:N175" si="206">SUM(L174:M174)</f>
        <v>0</v>
      </c>
      <c r="O174" s="574"/>
      <c r="P174" s="764"/>
      <c r="Q174" s="764">
        <f t="shared" si="203"/>
        <v>0</v>
      </c>
      <c r="R174" s="765" t="e">
        <f t="shared" si="204"/>
        <v>#DIV/0!</v>
      </c>
      <c r="S174" s="765" t="e">
        <f t="shared" si="181"/>
        <v>#DIV/0!</v>
      </c>
      <c r="T174" s="765" t="e">
        <f t="shared" si="181"/>
        <v>#DIV/0!</v>
      </c>
      <c r="U174" s="765" t="e">
        <f t="shared" si="205"/>
        <v>#DIV/0!</v>
      </c>
      <c r="V174" s="765" t="e">
        <f t="shared" si="182"/>
        <v>#DIV/0!</v>
      </c>
      <c r="W174" s="765" t="e">
        <f t="shared" si="182"/>
        <v>#DIV/0!</v>
      </c>
    </row>
    <row r="175" spans="1:23" x14ac:dyDescent="0.2">
      <c r="A175" s="702"/>
      <c r="B175" s="574" t="s">
        <v>344</v>
      </c>
      <c r="C175" s="574"/>
      <c r="D175" s="763"/>
      <c r="E175" s="764">
        <f t="shared" si="198"/>
        <v>0</v>
      </c>
      <c r="F175" s="574"/>
      <c r="G175" s="764"/>
      <c r="H175" s="764">
        <f t="shared" si="199"/>
        <v>0</v>
      </c>
      <c r="I175" s="574"/>
      <c r="J175" s="764"/>
      <c r="K175" s="764">
        <f t="shared" si="200"/>
        <v>0</v>
      </c>
      <c r="L175" s="761"/>
      <c r="M175" s="761"/>
      <c r="N175" s="764">
        <f t="shared" si="206"/>
        <v>0</v>
      </c>
      <c r="O175" s="574"/>
      <c r="P175" s="764"/>
      <c r="Q175" s="764">
        <f t="shared" si="203"/>
        <v>0</v>
      </c>
      <c r="R175" s="765" t="e">
        <f t="shared" si="204"/>
        <v>#DIV/0!</v>
      </c>
      <c r="S175" s="765" t="e">
        <f t="shared" si="181"/>
        <v>#DIV/0!</v>
      </c>
      <c r="T175" s="765" t="e">
        <f t="shared" si="181"/>
        <v>#DIV/0!</v>
      </c>
      <c r="U175" s="765" t="e">
        <f t="shared" si="205"/>
        <v>#DIV/0!</v>
      </c>
      <c r="V175" s="765" t="e">
        <f t="shared" si="182"/>
        <v>#DIV/0!</v>
      </c>
      <c r="W175" s="765" t="e">
        <f t="shared" si="182"/>
        <v>#DIV/0!</v>
      </c>
    </row>
    <row r="176" spans="1:23" x14ac:dyDescent="0.2">
      <c r="A176" s="767" t="s">
        <v>424</v>
      </c>
      <c r="B176" s="767"/>
      <c r="C176" s="768">
        <f>SUM(C161:C175)</f>
        <v>161</v>
      </c>
      <c r="D176" s="768">
        <f t="shared" ref="D176:Q176" si="207">SUM(D161:D175)</f>
        <v>156</v>
      </c>
      <c r="E176" s="768">
        <f t="shared" si="207"/>
        <v>317</v>
      </c>
      <c r="F176" s="768">
        <f t="shared" si="207"/>
        <v>16</v>
      </c>
      <c r="G176" s="768">
        <f t="shared" si="207"/>
        <v>12</v>
      </c>
      <c r="H176" s="768">
        <f t="shared" si="207"/>
        <v>28</v>
      </c>
      <c r="I176" s="768">
        <f t="shared" si="207"/>
        <v>33</v>
      </c>
      <c r="J176" s="768">
        <f t="shared" si="207"/>
        <v>30</v>
      </c>
      <c r="K176" s="768">
        <f t="shared" si="207"/>
        <v>63</v>
      </c>
      <c r="L176" s="768">
        <f t="shared" si="207"/>
        <v>49</v>
      </c>
      <c r="M176" s="768">
        <f t="shared" si="207"/>
        <v>42</v>
      </c>
      <c r="N176" s="768">
        <f t="shared" si="207"/>
        <v>91</v>
      </c>
      <c r="O176" s="768">
        <f t="shared" si="207"/>
        <v>21</v>
      </c>
      <c r="P176" s="768">
        <f t="shared" si="207"/>
        <v>18</v>
      </c>
      <c r="Q176" s="768">
        <f t="shared" si="207"/>
        <v>39</v>
      </c>
      <c r="R176" s="769">
        <f t="shared" si="204"/>
        <v>30.434782608695656</v>
      </c>
      <c r="S176" s="769">
        <f t="shared" si="181"/>
        <v>26.923076923076923</v>
      </c>
      <c r="T176" s="769">
        <f t="shared" si="181"/>
        <v>28.706624605678233</v>
      </c>
      <c r="U176" s="769">
        <f t="shared" si="205"/>
        <v>42.857142857142854</v>
      </c>
      <c r="V176" s="769">
        <f t="shared" si="182"/>
        <v>42.857142857142854</v>
      </c>
      <c r="W176" s="769">
        <f t="shared" si="182"/>
        <v>42.857142857142854</v>
      </c>
    </row>
    <row r="177" spans="1:23" x14ac:dyDescent="0.2">
      <c r="A177" s="700" t="s">
        <v>65</v>
      </c>
      <c r="B177" s="577" t="s">
        <v>141</v>
      </c>
      <c r="C177" s="781"/>
      <c r="D177" s="783"/>
      <c r="E177" s="777"/>
      <c r="F177" s="781"/>
      <c r="G177" s="782"/>
      <c r="H177" s="777"/>
      <c r="I177" s="781"/>
      <c r="J177" s="782"/>
      <c r="K177" s="777"/>
      <c r="L177" s="776"/>
      <c r="M177" s="776"/>
      <c r="N177" s="777"/>
      <c r="O177" s="577"/>
      <c r="P177" s="778"/>
      <c r="Q177" s="759"/>
      <c r="R177" s="766"/>
      <c r="S177" s="766"/>
      <c r="T177" s="766"/>
      <c r="U177" s="766"/>
      <c r="V177" s="766"/>
      <c r="W177" s="766"/>
    </row>
    <row r="178" spans="1:23" x14ac:dyDescent="0.2">
      <c r="A178" s="701"/>
      <c r="B178" s="577" t="s">
        <v>143</v>
      </c>
      <c r="C178" s="781"/>
      <c r="D178" s="783"/>
      <c r="E178" s="777"/>
      <c r="F178" s="781"/>
      <c r="G178" s="782"/>
      <c r="H178" s="777"/>
      <c r="I178" s="781"/>
      <c r="J178" s="782"/>
      <c r="K178" s="777"/>
      <c r="L178" s="776"/>
      <c r="M178" s="776"/>
      <c r="N178" s="777"/>
      <c r="O178" s="577"/>
      <c r="P178" s="778"/>
      <c r="Q178" s="759"/>
      <c r="R178" s="766"/>
      <c r="S178" s="766"/>
      <c r="T178" s="766"/>
      <c r="U178" s="766"/>
      <c r="V178" s="766"/>
      <c r="W178" s="766"/>
    </row>
    <row r="179" spans="1:23" x14ac:dyDescent="0.2">
      <c r="A179" s="701"/>
      <c r="B179" s="574" t="s">
        <v>145</v>
      </c>
      <c r="C179" s="574">
        <v>16</v>
      </c>
      <c r="D179" s="763">
        <v>16</v>
      </c>
      <c r="E179" s="764">
        <f t="shared" ref="E179:E192" si="208">SUM(C179:D179)</f>
        <v>32</v>
      </c>
      <c r="F179" s="574">
        <v>1</v>
      </c>
      <c r="G179" s="764">
        <v>0</v>
      </c>
      <c r="H179" s="764">
        <f t="shared" ref="H179:H192" si="209">SUM(F179:G179)</f>
        <v>1</v>
      </c>
      <c r="I179" s="761">
        <v>6</v>
      </c>
      <c r="J179" s="764">
        <v>6</v>
      </c>
      <c r="K179" s="764">
        <f t="shared" ref="K179:K192" si="210">SUM(I179:J179)</f>
        <v>12</v>
      </c>
      <c r="L179" s="761">
        <f t="shared" ref="L179:M190" si="211">F179+I179</f>
        <v>7</v>
      </c>
      <c r="M179" s="761">
        <f t="shared" si="211"/>
        <v>6</v>
      </c>
      <c r="N179" s="764">
        <f t="shared" ref="N179:N190" si="212">SUM(L179:M179)</f>
        <v>13</v>
      </c>
      <c r="O179" s="574">
        <v>6</v>
      </c>
      <c r="P179" s="762">
        <v>6</v>
      </c>
      <c r="Q179" s="764">
        <f t="shared" ref="Q179:Q192" si="213">SUM(O179:P179)</f>
        <v>12</v>
      </c>
      <c r="R179" s="765">
        <f t="shared" ref="R179:T193" si="214">L179/C179*100</f>
        <v>43.75</v>
      </c>
      <c r="S179" s="765">
        <f t="shared" si="214"/>
        <v>37.5</v>
      </c>
      <c r="T179" s="765">
        <f t="shared" si="214"/>
        <v>40.625</v>
      </c>
      <c r="U179" s="765">
        <f t="shared" ref="U179:W193" si="215">O179/L179*100</f>
        <v>85.714285714285708</v>
      </c>
      <c r="V179" s="765">
        <f t="shared" si="215"/>
        <v>100</v>
      </c>
      <c r="W179" s="765">
        <f t="shared" si="215"/>
        <v>92.307692307692307</v>
      </c>
    </row>
    <row r="180" spans="1:23" x14ac:dyDescent="0.2">
      <c r="A180" s="701"/>
      <c r="B180" s="574" t="s">
        <v>148</v>
      </c>
      <c r="C180" s="574">
        <v>22</v>
      </c>
      <c r="D180" s="763">
        <v>11</v>
      </c>
      <c r="E180" s="764">
        <f t="shared" si="208"/>
        <v>33</v>
      </c>
      <c r="F180" s="574">
        <v>0</v>
      </c>
      <c r="G180" s="764">
        <v>0</v>
      </c>
      <c r="H180" s="764">
        <f t="shared" si="209"/>
        <v>0</v>
      </c>
      <c r="I180" s="761">
        <v>4</v>
      </c>
      <c r="J180" s="764">
        <v>3</v>
      </c>
      <c r="K180" s="764">
        <f t="shared" si="210"/>
        <v>7</v>
      </c>
      <c r="L180" s="761">
        <v>4</v>
      </c>
      <c r="M180" s="761">
        <f t="shared" si="211"/>
        <v>3</v>
      </c>
      <c r="N180" s="764">
        <f t="shared" si="212"/>
        <v>7</v>
      </c>
      <c r="O180" s="574">
        <v>3</v>
      </c>
      <c r="P180" s="762">
        <v>3</v>
      </c>
      <c r="Q180" s="764">
        <f t="shared" si="213"/>
        <v>6</v>
      </c>
      <c r="R180" s="765">
        <f t="shared" si="214"/>
        <v>18.181818181818183</v>
      </c>
      <c r="S180" s="765">
        <f t="shared" si="214"/>
        <v>27.27272727272727</v>
      </c>
      <c r="T180" s="765">
        <f t="shared" si="214"/>
        <v>21.212121212121211</v>
      </c>
      <c r="U180" s="765">
        <f t="shared" si="215"/>
        <v>75</v>
      </c>
      <c r="V180" s="765">
        <f t="shared" si="215"/>
        <v>100</v>
      </c>
      <c r="W180" s="765">
        <f t="shared" si="215"/>
        <v>85.714285714285708</v>
      </c>
    </row>
    <row r="181" spans="1:23" x14ac:dyDescent="0.2">
      <c r="A181" s="701"/>
      <c r="B181" s="574" t="s">
        <v>151</v>
      </c>
      <c r="C181" s="574">
        <v>18</v>
      </c>
      <c r="D181" s="763">
        <v>12</v>
      </c>
      <c r="E181" s="764">
        <f t="shared" si="208"/>
        <v>30</v>
      </c>
      <c r="F181" s="574">
        <v>0</v>
      </c>
      <c r="G181" s="764">
        <v>0</v>
      </c>
      <c r="H181" s="764">
        <f t="shared" si="209"/>
        <v>0</v>
      </c>
      <c r="I181" s="761">
        <v>6</v>
      </c>
      <c r="J181" s="764">
        <v>4</v>
      </c>
      <c r="K181" s="764">
        <f t="shared" si="210"/>
        <v>10</v>
      </c>
      <c r="L181" s="761">
        <v>6</v>
      </c>
      <c r="M181" s="761">
        <f t="shared" si="211"/>
        <v>4</v>
      </c>
      <c r="N181" s="764">
        <f t="shared" si="212"/>
        <v>10</v>
      </c>
      <c r="O181" s="574">
        <v>4</v>
      </c>
      <c r="P181" s="762">
        <v>4</v>
      </c>
      <c r="Q181" s="764">
        <f t="shared" si="213"/>
        <v>8</v>
      </c>
      <c r="R181" s="765">
        <f t="shared" si="214"/>
        <v>33.333333333333329</v>
      </c>
      <c r="S181" s="765">
        <f t="shared" si="214"/>
        <v>33.333333333333329</v>
      </c>
      <c r="T181" s="765">
        <f t="shared" si="214"/>
        <v>33.333333333333329</v>
      </c>
      <c r="U181" s="765">
        <f t="shared" si="215"/>
        <v>66.666666666666657</v>
      </c>
      <c r="V181" s="765">
        <f t="shared" si="215"/>
        <v>100</v>
      </c>
      <c r="W181" s="765">
        <f t="shared" si="215"/>
        <v>80</v>
      </c>
    </row>
    <row r="182" spans="1:23" x14ac:dyDescent="0.2">
      <c r="A182" s="701"/>
      <c r="B182" s="574" t="s">
        <v>154</v>
      </c>
      <c r="C182" s="574">
        <v>19</v>
      </c>
      <c r="D182" s="763">
        <v>9</v>
      </c>
      <c r="E182" s="764">
        <f t="shared" si="208"/>
        <v>28</v>
      </c>
      <c r="F182" s="574">
        <v>0</v>
      </c>
      <c r="G182" s="764">
        <v>0</v>
      </c>
      <c r="H182" s="764">
        <f t="shared" si="209"/>
        <v>0</v>
      </c>
      <c r="I182" s="761">
        <v>9</v>
      </c>
      <c r="J182" s="764">
        <v>2</v>
      </c>
      <c r="K182" s="764">
        <f t="shared" si="210"/>
        <v>11</v>
      </c>
      <c r="L182" s="761">
        <f t="shared" si="211"/>
        <v>9</v>
      </c>
      <c r="M182" s="761">
        <f t="shared" si="211"/>
        <v>2</v>
      </c>
      <c r="N182" s="764">
        <f t="shared" si="212"/>
        <v>11</v>
      </c>
      <c r="O182" s="574">
        <v>7</v>
      </c>
      <c r="P182" s="762">
        <v>1</v>
      </c>
      <c r="Q182" s="764">
        <f t="shared" si="213"/>
        <v>8</v>
      </c>
      <c r="R182" s="765">
        <f t="shared" si="214"/>
        <v>47.368421052631575</v>
      </c>
      <c r="S182" s="765">
        <f t="shared" si="214"/>
        <v>22.222222222222221</v>
      </c>
      <c r="T182" s="765">
        <f t="shared" si="214"/>
        <v>39.285714285714285</v>
      </c>
      <c r="U182" s="765">
        <f t="shared" si="215"/>
        <v>77.777777777777786</v>
      </c>
      <c r="V182" s="765">
        <f t="shared" si="215"/>
        <v>50</v>
      </c>
      <c r="W182" s="765">
        <f t="shared" si="215"/>
        <v>72.727272727272734</v>
      </c>
    </row>
    <row r="183" spans="1:23" x14ac:dyDescent="0.2">
      <c r="A183" s="701"/>
      <c r="B183" s="574" t="s">
        <v>157</v>
      </c>
      <c r="C183" s="574">
        <v>21</v>
      </c>
      <c r="D183" s="763">
        <v>9</v>
      </c>
      <c r="E183" s="764">
        <f t="shared" si="208"/>
        <v>30</v>
      </c>
      <c r="F183" s="574">
        <v>0</v>
      </c>
      <c r="G183" s="764">
        <v>1</v>
      </c>
      <c r="H183" s="764">
        <f t="shared" si="209"/>
        <v>1</v>
      </c>
      <c r="I183" s="761">
        <v>3</v>
      </c>
      <c r="J183" s="764">
        <v>0</v>
      </c>
      <c r="K183" s="764">
        <f t="shared" si="210"/>
        <v>3</v>
      </c>
      <c r="L183" s="761">
        <f t="shared" si="211"/>
        <v>3</v>
      </c>
      <c r="M183" s="761">
        <f t="shared" si="211"/>
        <v>1</v>
      </c>
      <c r="N183" s="764">
        <f t="shared" si="212"/>
        <v>4</v>
      </c>
      <c r="O183" s="574">
        <v>3</v>
      </c>
      <c r="P183" s="762">
        <v>1</v>
      </c>
      <c r="Q183" s="764">
        <f t="shared" si="213"/>
        <v>4</v>
      </c>
      <c r="R183" s="765">
        <f t="shared" si="214"/>
        <v>14.285714285714285</v>
      </c>
      <c r="S183" s="765">
        <f t="shared" si="214"/>
        <v>11.111111111111111</v>
      </c>
      <c r="T183" s="765">
        <f t="shared" si="214"/>
        <v>13.333333333333334</v>
      </c>
      <c r="U183" s="765">
        <f t="shared" si="215"/>
        <v>100</v>
      </c>
      <c r="V183" s="765">
        <f t="shared" si="215"/>
        <v>100</v>
      </c>
      <c r="W183" s="765">
        <f t="shared" si="215"/>
        <v>100</v>
      </c>
    </row>
    <row r="184" spans="1:23" x14ac:dyDescent="0.2">
      <c r="A184" s="701"/>
      <c r="B184" s="577" t="s">
        <v>521</v>
      </c>
      <c r="C184" s="577"/>
      <c r="D184" s="774"/>
      <c r="E184" s="775"/>
      <c r="F184" s="577"/>
      <c r="G184" s="775"/>
      <c r="H184" s="775"/>
      <c r="I184" s="776">
        <v>1</v>
      </c>
      <c r="J184" s="775"/>
      <c r="K184" s="780">
        <f t="shared" si="210"/>
        <v>1</v>
      </c>
      <c r="L184" s="776">
        <f t="shared" si="211"/>
        <v>1</v>
      </c>
      <c r="M184" s="776">
        <f t="shared" si="211"/>
        <v>0</v>
      </c>
      <c r="N184" s="780">
        <f t="shared" si="212"/>
        <v>1</v>
      </c>
      <c r="O184" s="577"/>
      <c r="P184" s="778"/>
      <c r="Q184" s="780">
        <f t="shared" si="213"/>
        <v>0</v>
      </c>
      <c r="R184" s="779"/>
      <c r="S184" s="779"/>
      <c r="T184" s="779"/>
      <c r="U184" s="779"/>
      <c r="V184" s="779"/>
      <c r="W184" s="779"/>
    </row>
    <row r="185" spans="1:23" x14ac:dyDescent="0.2">
      <c r="A185" s="701"/>
      <c r="B185" s="574" t="s">
        <v>138</v>
      </c>
      <c r="C185" s="574">
        <v>16</v>
      </c>
      <c r="D185" s="763">
        <v>14</v>
      </c>
      <c r="E185" s="764">
        <f t="shared" si="208"/>
        <v>30</v>
      </c>
      <c r="F185" s="574">
        <v>1</v>
      </c>
      <c r="G185" s="764">
        <v>1</v>
      </c>
      <c r="H185" s="764">
        <f t="shared" si="209"/>
        <v>2</v>
      </c>
      <c r="I185" s="761">
        <v>4</v>
      </c>
      <c r="J185" s="764">
        <v>3</v>
      </c>
      <c r="K185" s="764">
        <f t="shared" si="210"/>
        <v>7</v>
      </c>
      <c r="L185" s="761">
        <v>5</v>
      </c>
      <c r="M185" s="761">
        <f t="shared" si="211"/>
        <v>4</v>
      </c>
      <c r="N185" s="764">
        <f t="shared" si="212"/>
        <v>9</v>
      </c>
      <c r="O185" s="574">
        <v>1</v>
      </c>
      <c r="P185" s="762">
        <v>4</v>
      </c>
      <c r="Q185" s="764">
        <f t="shared" si="213"/>
        <v>5</v>
      </c>
      <c r="R185" s="765">
        <f t="shared" si="214"/>
        <v>31.25</v>
      </c>
      <c r="S185" s="765">
        <f t="shared" si="214"/>
        <v>28.571428571428569</v>
      </c>
      <c r="T185" s="765">
        <f t="shared" si="214"/>
        <v>30</v>
      </c>
      <c r="U185" s="765">
        <f t="shared" si="215"/>
        <v>20</v>
      </c>
      <c r="V185" s="765">
        <f t="shared" si="215"/>
        <v>100</v>
      </c>
      <c r="W185" s="765">
        <f t="shared" si="215"/>
        <v>55.555555555555557</v>
      </c>
    </row>
    <row r="186" spans="1:23" x14ac:dyDescent="0.2">
      <c r="A186" s="701"/>
      <c r="B186" s="574" t="s">
        <v>166</v>
      </c>
      <c r="C186" s="574">
        <v>22</v>
      </c>
      <c r="D186" s="763">
        <v>8</v>
      </c>
      <c r="E186" s="764">
        <f t="shared" si="208"/>
        <v>30</v>
      </c>
      <c r="F186" s="574">
        <v>0</v>
      </c>
      <c r="G186" s="764">
        <v>0</v>
      </c>
      <c r="H186" s="764">
        <f t="shared" si="209"/>
        <v>0</v>
      </c>
      <c r="I186" s="761">
        <v>4</v>
      </c>
      <c r="J186" s="764">
        <v>1</v>
      </c>
      <c r="K186" s="764">
        <f t="shared" si="210"/>
        <v>5</v>
      </c>
      <c r="L186" s="761">
        <v>4</v>
      </c>
      <c r="M186" s="761">
        <f t="shared" si="211"/>
        <v>1</v>
      </c>
      <c r="N186" s="764">
        <f t="shared" si="212"/>
        <v>5</v>
      </c>
      <c r="O186" s="574">
        <v>1</v>
      </c>
      <c r="P186" s="762">
        <v>0</v>
      </c>
      <c r="Q186" s="764">
        <f t="shared" si="213"/>
        <v>1</v>
      </c>
      <c r="R186" s="765">
        <f t="shared" si="214"/>
        <v>18.181818181818183</v>
      </c>
      <c r="S186" s="765">
        <f t="shared" si="214"/>
        <v>12.5</v>
      </c>
      <c r="T186" s="765">
        <f t="shared" si="214"/>
        <v>16.666666666666664</v>
      </c>
      <c r="U186" s="765">
        <f t="shared" si="215"/>
        <v>25</v>
      </c>
      <c r="V186" s="765">
        <f t="shared" si="215"/>
        <v>0</v>
      </c>
      <c r="W186" s="765">
        <f t="shared" si="215"/>
        <v>20</v>
      </c>
    </row>
    <row r="187" spans="1:23" x14ac:dyDescent="0.2">
      <c r="A187" s="701"/>
      <c r="B187" s="574" t="s">
        <v>204</v>
      </c>
      <c r="C187" s="574">
        <v>17</v>
      </c>
      <c r="D187" s="763">
        <v>16</v>
      </c>
      <c r="E187" s="764">
        <f t="shared" si="208"/>
        <v>33</v>
      </c>
      <c r="F187" s="574">
        <v>0</v>
      </c>
      <c r="G187" s="764">
        <v>0</v>
      </c>
      <c r="H187" s="764">
        <f t="shared" si="209"/>
        <v>0</v>
      </c>
      <c r="I187" s="761">
        <v>0</v>
      </c>
      <c r="J187" s="764">
        <v>2</v>
      </c>
      <c r="K187" s="764">
        <f t="shared" si="210"/>
        <v>2</v>
      </c>
      <c r="L187" s="761">
        <f t="shared" si="211"/>
        <v>0</v>
      </c>
      <c r="M187" s="761">
        <v>2</v>
      </c>
      <c r="N187" s="764">
        <f t="shared" si="212"/>
        <v>2</v>
      </c>
      <c r="O187" s="574">
        <v>0</v>
      </c>
      <c r="P187" s="762">
        <v>0</v>
      </c>
      <c r="Q187" s="764">
        <f t="shared" si="213"/>
        <v>0</v>
      </c>
      <c r="R187" s="765">
        <f t="shared" si="214"/>
        <v>0</v>
      </c>
      <c r="S187" s="765">
        <f t="shared" si="214"/>
        <v>12.5</v>
      </c>
      <c r="T187" s="765">
        <f t="shared" si="214"/>
        <v>6.0606060606060606</v>
      </c>
      <c r="U187" s="765" t="e">
        <f t="shared" si="215"/>
        <v>#DIV/0!</v>
      </c>
      <c r="V187" s="765">
        <f t="shared" si="215"/>
        <v>0</v>
      </c>
      <c r="W187" s="765">
        <f t="shared" si="215"/>
        <v>0</v>
      </c>
    </row>
    <row r="188" spans="1:23" x14ac:dyDescent="0.2">
      <c r="A188" s="701"/>
      <c r="B188" s="574" t="s">
        <v>205</v>
      </c>
      <c r="C188" s="574">
        <v>22</v>
      </c>
      <c r="D188" s="763">
        <v>14</v>
      </c>
      <c r="E188" s="764">
        <f t="shared" si="208"/>
        <v>36</v>
      </c>
      <c r="F188" s="574">
        <v>0</v>
      </c>
      <c r="G188" s="764">
        <v>0</v>
      </c>
      <c r="H188" s="764">
        <f t="shared" si="209"/>
        <v>0</v>
      </c>
      <c r="I188" s="761">
        <v>0</v>
      </c>
      <c r="J188" s="764">
        <v>2</v>
      </c>
      <c r="K188" s="764">
        <f t="shared" si="210"/>
        <v>2</v>
      </c>
      <c r="L188" s="761">
        <f t="shared" si="211"/>
        <v>0</v>
      </c>
      <c r="M188" s="761">
        <v>2</v>
      </c>
      <c r="N188" s="764">
        <f t="shared" si="212"/>
        <v>2</v>
      </c>
      <c r="O188" s="574">
        <v>0</v>
      </c>
      <c r="P188" s="762">
        <v>0</v>
      </c>
      <c r="Q188" s="764">
        <f t="shared" si="213"/>
        <v>0</v>
      </c>
      <c r="R188" s="765">
        <f t="shared" si="214"/>
        <v>0</v>
      </c>
      <c r="S188" s="765">
        <f t="shared" si="214"/>
        <v>14.285714285714285</v>
      </c>
      <c r="T188" s="765">
        <f t="shared" si="214"/>
        <v>5.5555555555555554</v>
      </c>
      <c r="U188" s="765" t="e">
        <f t="shared" si="215"/>
        <v>#DIV/0!</v>
      </c>
      <c r="V188" s="765">
        <f t="shared" si="215"/>
        <v>0</v>
      </c>
      <c r="W188" s="765">
        <f t="shared" si="215"/>
        <v>0</v>
      </c>
    </row>
    <row r="189" spans="1:23" x14ac:dyDescent="0.2">
      <c r="A189" s="701"/>
      <c r="B189" s="574" t="s">
        <v>270</v>
      </c>
      <c r="C189" s="574">
        <v>14</v>
      </c>
      <c r="D189" s="763">
        <v>15</v>
      </c>
      <c r="E189" s="764">
        <f t="shared" si="208"/>
        <v>29</v>
      </c>
      <c r="F189" s="574"/>
      <c r="G189" s="764"/>
      <c r="H189" s="764">
        <f t="shared" si="209"/>
        <v>0</v>
      </c>
      <c r="I189" s="761"/>
      <c r="J189" s="764"/>
      <c r="K189" s="764">
        <f t="shared" si="210"/>
        <v>0</v>
      </c>
      <c r="L189" s="761">
        <f t="shared" si="211"/>
        <v>0</v>
      </c>
      <c r="M189" s="761">
        <f t="shared" si="211"/>
        <v>0</v>
      </c>
      <c r="N189" s="764">
        <f t="shared" si="212"/>
        <v>0</v>
      </c>
      <c r="O189" s="574"/>
      <c r="P189" s="762"/>
      <c r="Q189" s="764">
        <f t="shared" si="213"/>
        <v>0</v>
      </c>
      <c r="R189" s="765">
        <f t="shared" si="214"/>
        <v>0</v>
      </c>
      <c r="S189" s="765">
        <f t="shared" si="214"/>
        <v>0</v>
      </c>
      <c r="T189" s="765">
        <f t="shared" si="214"/>
        <v>0</v>
      </c>
      <c r="U189" s="765" t="e">
        <f t="shared" si="215"/>
        <v>#DIV/0!</v>
      </c>
      <c r="V189" s="765" t="e">
        <f t="shared" si="215"/>
        <v>#DIV/0!</v>
      </c>
      <c r="W189" s="765" t="e">
        <f t="shared" si="215"/>
        <v>#DIV/0!</v>
      </c>
    </row>
    <row r="190" spans="1:23" x14ac:dyDescent="0.2">
      <c r="A190" s="701"/>
      <c r="B190" s="574" t="s">
        <v>271</v>
      </c>
      <c r="C190" s="574">
        <v>22</v>
      </c>
      <c r="D190" s="763">
        <v>7</v>
      </c>
      <c r="E190" s="764">
        <f t="shared" si="208"/>
        <v>29</v>
      </c>
      <c r="F190" s="574">
        <v>2</v>
      </c>
      <c r="G190" s="764"/>
      <c r="H190" s="764">
        <f t="shared" si="209"/>
        <v>2</v>
      </c>
      <c r="I190" s="761">
        <v>0</v>
      </c>
      <c r="J190" s="764"/>
      <c r="K190" s="764">
        <f t="shared" si="210"/>
        <v>0</v>
      </c>
      <c r="L190" s="761">
        <v>2</v>
      </c>
      <c r="M190" s="761">
        <f t="shared" si="211"/>
        <v>0</v>
      </c>
      <c r="N190" s="764">
        <f t="shared" si="212"/>
        <v>2</v>
      </c>
      <c r="O190" s="574"/>
      <c r="P190" s="762"/>
      <c r="Q190" s="764">
        <f t="shared" si="213"/>
        <v>0</v>
      </c>
      <c r="R190" s="765">
        <f t="shared" si="214"/>
        <v>9.0909090909090917</v>
      </c>
      <c r="S190" s="765">
        <f t="shared" si="214"/>
        <v>0</v>
      </c>
      <c r="T190" s="765">
        <f t="shared" si="214"/>
        <v>6.8965517241379306</v>
      </c>
      <c r="U190" s="765">
        <f t="shared" si="215"/>
        <v>0</v>
      </c>
      <c r="V190" s="765" t="e">
        <f t="shared" si="215"/>
        <v>#DIV/0!</v>
      </c>
      <c r="W190" s="765">
        <f t="shared" si="215"/>
        <v>0</v>
      </c>
    </row>
    <row r="191" spans="1:23" x14ac:dyDescent="0.2">
      <c r="A191" s="701"/>
      <c r="B191" s="574" t="s">
        <v>343</v>
      </c>
      <c r="C191" s="574"/>
      <c r="D191" s="763"/>
      <c r="E191" s="764">
        <f t="shared" si="208"/>
        <v>0</v>
      </c>
      <c r="F191" s="574"/>
      <c r="G191" s="764"/>
      <c r="H191" s="764">
        <f t="shared" si="209"/>
        <v>0</v>
      </c>
      <c r="I191" s="574"/>
      <c r="J191" s="764"/>
      <c r="K191" s="764">
        <f t="shared" si="210"/>
        <v>0</v>
      </c>
      <c r="L191" s="761"/>
      <c r="M191" s="761"/>
      <c r="N191" s="764">
        <f t="shared" ref="N191:N192" si="216">SUM(L191:M191)</f>
        <v>0</v>
      </c>
      <c r="O191" s="574"/>
      <c r="P191" s="764"/>
      <c r="Q191" s="764">
        <f t="shared" si="213"/>
        <v>0</v>
      </c>
      <c r="R191" s="765" t="e">
        <f t="shared" si="214"/>
        <v>#DIV/0!</v>
      </c>
      <c r="S191" s="765" t="e">
        <f t="shared" si="214"/>
        <v>#DIV/0!</v>
      </c>
      <c r="T191" s="765" t="e">
        <f t="shared" si="214"/>
        <v>#DIV/0!</v>
      </c>
      <c r="U191" s="765" t="e">
        <f t="shared" si="215"/>
        <v>#DIV/0!</v>
      </c>
      <c r="V191" s="765" t="e">
        <f t="shared" si="215"/>
        <v>#DIV/0!</v>
      </c>
      <c r="W191" s="765" t="e">
        <f t="shared" si="215"/>
        <v>#DIV/0!</v>
      </c>
    </row>
    <row r="192" spans="1:23" x14ac:dyDescent="0.2">
      <c r="A192" s="702"/>
      <c r="B192" s="574" t="s">
        <v>344</v>
      </c>
      <c r="C192" s="574"/>
      <c r="D192" s="763"/>
      <c r="E192" s="764">
        <f t="shared" si="208"/>
        <v>0</v>
      </c>
      <c r="F192" s="574"/>
      <c r="G192" s="764"/>
      <c r="H192" s="764">
        <f t="shared" si="209"/>
        <v>0</v>
      </c>
      <c r="I192" s="574"/>
      <c r="J192" s="764"/>
      <c r="K192" s="764">
        <f t="shared" si="210"/>
        <v>0</v>
      </c>
      <c r="L192" s="761"/>
      <c r="M192" s="761"/>
      <c r="N192" s="764">
        <f t="shared" si="216"/>
        <v>0</v>
      </c>
      <c r="O192" s="574"/>
      <c r="P192" s="764"/>
      <c r="Q192" s="764">
        <f t="shared" si="213"/>
        <v>0</v>
      </c>
      <c r="R192" s="765" t="e">
        <f t="shared" si="214"/>
        <v>#DIV/0!</v>
      </c>
      <c r="S192" s="765" t="e">
        <f t="shared" si="214"/>
        <v>#DIV/0!</v>
      </c>
      <c r="T192" s="765" t="e">
        <f t="shared" si="214"/>
        <v>#DIV/0!</v>
      </c>
      <c r="U192" s="765" t="e">
        <f t="shared" si="215"/>
        <v>#DIV/0!</v>
      </c>
      <c r="V192" s="765" t="e">
        <f t="shared" si="215"/>
        <v>#DIV/0!</v>
      </c>
      <c r="W192" s="765" t="e">
        <f t="shared" si="215"/>
        <v>#DIV/0!</v>
      </c>
    </row>
    <row r="193" spans="1:23" x14ac:dyDescent="0.2">
      <c r="A193" s="767" t="s">
        <v>424</v>
      </c>
      <c r="B193" s="767"/>
      <c r="C193" s="768">
        <f>SUM(C177:C192)</f>
        <v>209</v>
      </c>
      <c r="D193" s="768">
        <f t="shared" ref="D193:Q193" si="217">SUM(D177:D192)</f>
        <v>131</v>
      </c>
      <c r="E193" s="768">
        <f t="shared" si="217"/>
        <v>340</v>
      </c>
      <c r="F193" s="768">
        <f t="shared" si="217"/>
        <v>4</v>
      </c>
      <c r="G193" s="768">
        <f t="shared" si="217"/>
        <v>2</v>
      </c>
      <c r="H193" s="768">
        <f t="shared" si="217"/>
        <v>6</v>
      </c>
      <c r="I193" s="768">
        <f t="shared" si="217"/>
        <v>37</v>
      </c>
      <c r="J193" s="768">
        <f t="shared" si="217"/>
        <v>23</v>
      </c>
      <c r="K193" s="768">
        <f t="shared" si="217"/>
        <v>60</v>
      </c>
      <c r="L193" s="768">
        <f t="shared" si="217"/>
        <v>41</v>
      </c>
      <c r="M193" s="768">
        <f t="shared" si="217"/>
        <v>25</v>
      </c>
      <c r="N193" s="768">
        <f t="shared" si="217"/>
        <v>66</v>
      </c>
      <c r="O193" s="768">
        <f t="shared" si="217"/>
        <v>25</v>
      </c>
      <c r="P193" s="768">
        <f t="shared" si="217"/>
        <v>19</v>
      </c>
      <c r="Q193" s="768">
        <f t="shared" si="217"/>
        <v>44</v>
      </c>
      <c r="R193" s="769">
        <f t="shared" si="214"/>
        <v>19.617224880382775</v>
      </c>
      <c r="S193" s="769">
        <f t="shared" si="214"/>
        <v>19.083969465648856</v>
      </c>
      <c r="T193" s="769">
        <f t="shared" si="214"/>
        <v>19.411764705882355</v>
      </c>
      <c r="U193" s="769">
        <f t="shared" si="215"/>
        <v>60.975609756097562</v>
      </c>
      <c r="V193" s="769">
        <f t="shared" si="215"/>
        <v>76</v>
      </c>
      <c r="W193" s="769">
        <f t="shared" si="215"/>
        <v>66.666666666666657</v>
      </c>
    </row>
    <row r="194" spans="1:23" x14ac:dyDescent="0.2">
      <c r="R194" s="772"/>
      <c r="S194" s="772"/>
      <c r="T194" s="772"/>
      <c r="U194" s="772"/>
      <c r="V194" s="772"/>
      <c r="W194" s="772"/>
    </row>
    <row r="195" spans="1:23" ht="12.75" customHeight="1" x14ac:dyDescent="0.2">
      <c r="A195" s="700" t="s">
        <v>429</v>
      </c>
      <c r="B195" s="574" t="s">
        <v>141</v>
      </c>
      <c r="C195" s="574">
        <f t="shared" ref="C195:Q195" si="218">C8+C24+C42</f>
        <v>18</v>
      </c>
      <c r="D195" s="574">
        <f t="shared" si="218"/>
        <v>16</v>
      </c>
      <c r="E195" s="574">
        <f t="shared" si="218"/>
        <v>34</v>
      </c>
      <c r="F195" s="574">
        <f t="shared" si="218"/>
        <v>0</v>
      </c>
      <c r="G195" s="574">
        <f t="shared" si="218"/>
        <v>0</v>
      </c>
      <c r="H195" s="574">
        <f t="shared" si="218"/>
        <v>0</v>
      </c>
      <c r="I195" s="574">
        <f t="shared" si="218"/>
        <v>9</v>
      </c>
      <c r="J195" s="574">
        <f t="shared" si="218"/>
        <v>11</v>
      </c>
      <c r="K195" s="574">
        <f t="shared" si="218"/>
        <v>20</v>
      </c>
      <c r="L195" s="574">
        <f t="shared" si="218"/>
        <v>9</v>
      </c>
      <c r="M195" s="574">
        <f t="shared" si="218"/>
        <v>11</v>
      </c>
      <c r="N195" s="574">
        <f t="shared" si="218"/>
        <v>20</v>
      </c>
      <c r="O195" s="574">
        <f t="shared" si="218"/>
        <v>7</v>
      </c>
      <c r="P195" s="574">
        <f t="shared" si="218"/>
        <v>9</v>
      </c>
      <c r="Q195" s="574">
        <f t="shared" si="218"/>
        <v>16</v>
      </c>
      <c r="R195" s="765">
        <f t="shared" ref="R195:T212" si="219">L195/C195*100</f>
        <v>50</v>
      </c>
      <c r="S195" s="765">
        <f t="shared" si="219"/>
        <v>68.75</v>
      </c>
      <c r="T195" s="765">
        <f t="shared" si="219"/>
        <v>58.82352941176471</v>
      </c>
      <c r="U195" s="765">
        <f t="shared" ref="U195:W212" si="220">O195/L195*100</f>
        <v>77.777777777777786</v>
      </c>
      <c r="V195" s="765">
        <f t="shared" si="220"/>
        <v>81.818181818181827</v>
      </c>
      <c r="W195" s="765">
        <f t="shared" si="220"/>
        <v>80</v>
      </c>
    </row>
    <row r="196" spans="1:23" x14ac:dyDescent="0.2">
      <c r="A196" s="701"/>
      <c r="B196" s="574" t="s">
        <v>143</v>
      </c>
      <c r="C196" s="574">
        <f>C9+C26+C43</f>
        <v>18</v>
      </c>
      <c r="D196" s="574">
        <f>D9+D26+D43</f>
        <v>12</v>
      </c>
      <c r="E196" s="574">
        <f>E9+E26+E43</f>
        <v>30</v>
      </c>
      <c r="F196" s="574">
        <f>F9+F26+F43</f>
        <v>0</v>
      </c>
      <c r="G196" s="574">
        <f>G9+G26+G43</f>
        <v>1</v>
      </c>
      <c r="H196" s="574">
        <f>H9+H26+H43</f>
        <v>1</v>
      </c>
      <c r="I196" s="574">
        <f>I9+I26+I43</f>
        <v>10</v>
      </c>
      <c r="J196" s="574">
        <f>J9+J26+J43</f>
        <v>5</v>
      </c>
      <c r="K196" s="574">
        <f>K9+K26+K43</f>
        <v>15</v>
      </c>
      <c r="L196" s="574">
        <f>L9+L26+L43</f>
        <v>10</v>
      </c>
      <c r="M196" s="574">
        <f>M9+M26+M43</f>
        <v>6</v>
      </c>
      <c r="N196" s="574">
        <f>N9+N26+N43</f>
        <v>16</v>
      </c>
      <c r="O196" s="574">
        <f>O9+O26+O43</f>
        <v>9</v>
      </c>
      <c r="P196" s="574">
        <f>P9+P26+P43</f>
        <v>4</v>
      </c>
      <c r="Q196" s="574">
        <f>Q9+Q26+Q43</f>
        <v>13</v>
      </c>
      <c r="R196" s="765">
        <f t="shared" si="219"/>
        <v>55.555555555555557</v>
      </c>
      <c r="S196" s="765">
        <f t="shared" si="219"/>
        <v>50</v>
      </c>
      <c r="T196" s="765">
        <f t="shared" si="219"/>
        <v>53.333333333333336</v>
      </c>
      <c r="U196" s="765">
        <f t="shared" si="220"/>
        <v>90</v>
      </c>
      <c r="V196" s="765">
        <f t="shared" si="220"/>
        <v>66.666666666666657</v>
      </c>
      <c r="W196" s="765">
        <f t="shared" si="220"/>
        <v>81.25</v>
      </c>
    </row>
    <row r="197" spans="1:23" x14ac:dyDescent="0.2">
      <c r="A197" s="701"/>
      <c r="B197" s="574" t="s">
        <v>145</v>
      </c>
      <c r="C197" s="574">
        <f>C10+C27+C44</f>
        <v>51</v>
      </c>
      <c r="D197" s="574">
        <f>D10+D27+D44</f>
        <v>80</v>
      </c>
      <c r="E197" s="574">
        <f>E10+E27+E44</f>
        <v>131</v>
      </c>
      <c r="F197" s="574">
        <f>F10+F27+F44</f>
        <v>10</v>
      </c>
      <c r="G197" s="574">
        <f>G10+G27+G44</f>
        <v>5</v>
      </c>
      <c r="H197" s="574">
        <f>H10+H27+H44</f>
        <v>15</v>
      </c>
      <c r="I197" s="574">
        <f>I10+I27+I44</f>
        <v>21</v>
      </c>
      <c r="J197" s="574">
        <f>J10+J27+J44</f>
        <v>32</v>
      </c>
      <c r="K197" s="574">
        <f>K10+K27+K44</f>
        <v>53</v>
      </c>
      <c r="L197" s="574">
        <f>L10+L27+L44</f>
        <v>31</v>
      </c>
      <c r="M197" s="574">
        <f>M10+M27+M44</f>
        <v>37</v>
      </c>
      <c r="N197" s="574">
        <f>N10+N27+N44</f>
        <v>68</v>
      </c>
      <c r="O197" s="574">
        <f>O10+O27+O44</f>
        <v>25</v>
      </c>
      <c r="P197" s="574">
        <f>P10+P27+P44</f>
        <v>25</v>
      </c>
      <c r="Q197" s="574">
        <f>Q10+Q27+Q44</f>
        <v>50</v>
      </c>
      <c r="R197" s="765">
        <f t="shared" si="219"/>
        <v>60.784313725490193</v>
      </c>
      <c r="S197" s="765">
        <f t="shared" si="219"/>
        <v>46.25</v>
      </c>
      <c r="T197" s="765">
        <f t="shared" si="219"/>
        <v>51.908396946564885</v>
      </c>
      <c r="U197" s="765">
        <f t="shared" si="220"/>
        <v>80.645161290322577</v>
      </c>
      <c r="V197" s="765">
        <f t="shared" si="220"/>
        <v>67.567567567567565</v>
      </c>
      <c r="W197" s="765">
        <f t="shared" si="220"/>
        <v>73.529411764705884</v>
      </c>
    </row>
    <row r="198" spans="1:23" x14ac:dyDescent="0.2">
      <c r="A198" s="701"/>
      <c r="B198" s="574" t="s">
        <v>148</v>
      </c>
      <c r="C198" s="574">
        <f>C11+C28+C45</f>
        <v>56</v>
      </c>
      <c r="D198" s="574">
        <f>D11+D28+D45</f>
        <v>71</v>
      </c>
      <c r="E198" s="574">
        <f>E11+E28+E45</f>
        <v>127</v>
      </c>
      <c r="F198" s="574">
        <f>F11+F28+F45</f>
        <v>9</v>
      </c>
      <c r="G198" s="574">
        <f>G11+G28+G45</f>
        <v>7</v>
      </c>
      <c r="H198" s="574">
        <f>H11+H28+H45</f>
        <v>16</v>
      </c>
      <c r="I198" s="574">
        <f>I11+I28+I45</f>
        <v>20</v>
      </c>
      <c r="J198" s="574">
        <f>J11+J28+J45</f>
        <v>22</v>
      </c>
      <c r="K198" s="574">
        <f>K11+K28+K45</f>
        <v>41</v>
      </c>
      <c r="L198" s="574">
        <f>L11+L28+L45</f>
        <v>29</v>
      </c>
      <c r="M198" s="574">
        <f>M11+M28+M45</f>
        <v>29</v>
      </c>
      <c r="N198" s="574">
        <f>N11+N28+N45</f>
        <v>58</v>
      </c>
      <c r="O198" s="574">
        <f>O11+O28+O45</f>
        <v>24</v>
      </c>
      <c r="P198" s="574">
        <f>P11+P28+P45</f>
        <v>20</v>
      </c>
      <c r="Q198" s="574">
        <f>Q11+Q28+Q45</f>
        <v>44</v>
      </c>
      <c r="R198" s="765">
        <f t="shared" si="219"/>
        <v>51.785714285714292</v>
      </c>
      <c r="S198" s="765">
        <f t="shared" si="219"/>
        <v>40.845070422535215</v>
      </c>
      <c r="T198" s="765">
        <f t="shared" si="219"/>
        <v>45.669291338582681</v>
      </c>
      <c r="U198" s="765">
        <f t="shared" si="220"/>
        <v>82.758620689655174</v>
      </c>
      <c r="V198" s="765">
        <f t="shared" si="220"/>
        <v>68.965517241379317</v>
      </c>
      <c r="W198" s="765">
        <f t="shared" si="220"/>
        <v>75.862068965517238</v>
      </c>
    </row>
    <row r="199" spans="1:23" x14ac:dyDescent="0.2">
      <c r="A199" s="701"/>
      <c r="B199" s="574" t="s">
        <v>151</v>
      </c>
      <c r="C199" s="574">
        <f>C12+C29+C46</f>
        <v>38</v>
      </c>
      <c r="D199" s="574">
        <f>D12+D29+D46</f>
        <v>58</v>
      </c>
      <c r="E199" s="574">
        <f>E12+E29+E46</f>
        <v>96</v>
      </c>
      <c r="F199" s="574">
        <f>F12+F29+F46</f>
        <v>9</v>
      </c>
      <c r="G199" s="574">
        <f>G12+G29+G46</f>
        <v>1</v>
      </c>
      <c r="H199" s="574">
        <f>H12+H29+H46</f>
        <v>10</v>
      </c>
      <c r="I199" s="574">
        <f>I12+I29+I46</f>
        <v>16</v>
      </c>
      <c r="J199" s="574">
        <f>J12+J29+J46</f>
        <v>15</v>
      </c>
      <c r="K199" s="574">
        <f>K12+K29+K46</f>
        <v>30</v>
      </c>
      <c r="L199" s="574">
        <f>L12+L29+L46</f>
        <v>25</v>
      </c>
      <c r="M199" s="574">
        <f>M12+M29+M46</f>
        <v>16</v>
      </c>
      <c r="N199" s="574">
        <f>N12+N29+N46</f>
        <v>41</v>
      </c>
      <c r="O199" s="574">
        <f>O12+O29+O46</f>
        <v>21</v>
      </c>
      <c r="P199" s="574">
        <f>P12+P29+P46</f>
        <v>6</v>
      </c>
      <c r="Q199" s="574">
        <f>Q12+Q29+Q46</f>
        <v>27</v>
      </c>
      <c r="R199" s="765">
        <f t="shared" si="219"/>
        <v>65.789473684210535</v>
      </c>
      <c r="S199" s="765">
        <f t="shared" si="219"/>
        <v>27.586206896551722</v>
      </c>
      <c r="T199" s="765">
        <f t="shared" si="219"/>
        <v>42.708333333333329</v>
      </c>
      <c r="U199" s="765">
        <f t="shared" si="220"/>
        <v>84</v>
      </c>
      <c r="V199" s="765">
        <f t="shared" si="220"/>
        <v>37.5</v>
      </c>
      <c r="W199" s="765">
        <f t="shared" si="220"/>
        <v>65.853658536585371</v>
      </c>
    </row>
    <row r="200" spans="1:23" x14ac:dyDescent="0.2">
      <c r="A200" s="701"/>
      <c r="B200" s="574" t="s">
        <v>154</v>
      </c>
      <c r="C200" s="574">
        <f>C13+C30+C47</f>
        <v>51</v>
      </c>
      <c r="D200" s="574">
        <f>D13+D30+D47</f>
        <v>77</v>
      </c>
      <c r="E200" s="574">
        <f>E13+E30+E47</f>
        <v>128</v>
      </c>
      <c r="F200" s="574">
        <f>F13+F30+F47</f>
        <v>5</v>
      </c>
      <c r="G200" s="574">
        <f>G13+G30+G47</f>
        <v>8</v>
      </c>
      <c r="H200" s="574">
        <f>H13+H30+H47</f>
        <v>13</v>
      </c>
      <c r="I200" s="574">
        <f>I13+I30+I47</f>
        <v>25</v>
      </c>
      <c r="J200" s="574">
        <f>J13+J30+J47</f>
        <v>21</v>
      </c>
      <c r="K200" s="574">
        <f>K13+K30+K47</f>
        <v>44</v>
      </c>
      <c r="L200" s="574">
        <f>L13+L30+L47</f>
        <v>30</v>
      </c>
      <c r="M200" s="574">
        <f>M13+M30+M47</f>
        <v>29</v>
      </c>
      <c r="N200" s="574">
        <f>N13+N30+N47</f>
        <v>59</v>
      </c>
      <c r="O200" s="574">
        <f>O13+O30+O47</f>
        <v>26</v>
      </c>
      <c r="P200" s="574">
        <f>P13+P30+P47</f>
        <v>22</v>
      </c>
      <c r="Q200" s="574">
        <f>Q13+Q30+Q47</f>
        <v>48</v>
      </c>
      <c r="R200" s="765">
        <f t="shared" si="219"/>
        <v>58.82352941176471</v>
      </c>
      <c r="S200" s="765">
        <f t="shared" si="219"/>
        <v>37.662337662337663</v>
      </c>
      <c r="T200" s="765">
        <f t="shared" si="219"/>
        <v>46.09375</v>
      </c>
      <c r="U200" s="765">
        <f t="shared" si="220"/>
        <v>86.666666666666671</v>
      </c>
      <c r="V200" s="765">
        <f t="shared" si="220"/>
        <v>75.862068965517238</v>
      </c>
      <c r="W200" s="765">
        <f t="shared" si="220"/>
        <v>81.355932203389841</v>
      </c>
    </row>
    <row r="201" spans="1:23" x14ac:dyDescent="0.2">
      <c r="A201" s="701"/>
      <c r="B201" s="574" t="s">
        <v>157</v>
      </c>
      <c r="C201" s="574">
        <f>C14+C31+C48</f>
        <v>55</v>
      </c>
      <c r="D201" s="574">
        <f>D14+D31+D48</f>
        <v>70</v>
      </c>
      <c r="E201" s="574">
        <f>E14+E31+E48</f>
        <v>125</v>
      </c>
      <c r="F201" s="574">
        <f>F14+F31+F48</f>
        <v>7</v>
      </c>
      <c r="G201" s="574">
        <f>G14+G31+G48</f>
        <v>1</v>
      </c>
      <c r="H201" s="574">
        <f>H14+H31+H48</f>
        <v>8</v>
      </c>
      <c r="I201" s="574">
        <f>I14+I31+I48</f>
        <v>24</v>
      </c>
      <c r="J201" s="574">
        <f>J14+J31+J48</f>
        <v>25</v>
      </c>
      <c r="K201" s="574">
        <f>K14+K31+K48</f>
        <v>46</v>
      </c>
      <c r="L201" s="574">
        <f>L14+L31+L48</f>
        <v>31</v>
      </c>
      <c r="M201" s="574">
        <f>M14+M31+M48</f>
        <v>26</v>
      </c>
      <c r="N201" s="574">
        <f>N14+N31+N48</f>
        <v>57</v>
      </c>
      <c r="O201" s="574">
        <f>O14+O31+O48</f>
        <v>18</v>
      </c>
      <c r="P201" s="574">
        <f>P14+P31+P48</f>
        <v>13</v>
      </c>
      <c r="Q201" s="574">
        <f>Q14+Q31+Q48</f>
        <v>31</v>
      </c>
      <c r="R201" s="765">
        <f t="shared" si="219"/>
        <v>56.36363636363636</v>
      </c>
      <c r="S201" s="765">
        <f t="shared" si="219"/>
        <v>37.142857142857146</v>
      </c>
      <c r="T201" s="765">
        <f t="shared" si="219"/>
        <v>45.6</v>
      </c>
      <c r="U201" s="765">
        <f t="shared" si="220"/>
        <v>58.064516129032263</v>
      </c>
      <c r="V201" s="765">
        <f t="shared" si="220"/>
        <v>50</v>
      </c>
      <c r="W201" s="765">
        <f t="shared" si="220"/>
        <v>54.385964912280706</v>
      </c>
    </row>
    <row r="202" spans="1:23" x14ac:dyDescent="0.2">
      <c r="A202" s="701"/>
      <c r="B202" s="574" t="s">
        <v>138</v>
      </c>
      <c r="C202" s="574">
        <f>C15+C32+C49</f>
        <v>55</v>
      </c>
      <c r="D202" s="574">
        <f>D15+D32+D49</f>
        <v>78</v>
      </c>
      <c r="E202" s="574">
        <f>E15+E32+E49</f>
        <v>133</v>
      </c>
      <c r="F202" s="574">
        <f>F15+F32+F49</f>
        <v>5</v>
      </c>
      <c r="G202" s="574">
        <f>G15+G32+G49</f>
        <v>2</v>
      </c>
      <c r="H202" s="574">
        <f>H15+H32+H49</f>
        <v>7</v>
      </c>
      <c r="I202" s="574">
        <f>I15+I32+I49</f>
        <v>28</v>
      </c>
      <c r="J202" s="574">
        <f>J15+J32+J49</f>
        <v>19</v>
      </c>
      <c r="K202" s="574">
        <f>K15+K32+K49</f>
        <v>47</v>
      </c>
      <c r="L202" s="574">
        <f>L15+L32+L49</f>
        <v>33</v>
      </c>
      <c r="M202" s="574">
        <f>M15+M32+M49</f>
        <v>21</v>
      </c>
      <c r="N202" s="574">
        <f>N15+N32+N49</f>
        <v>54</v>
      </c>
      <c r="O202" s="574">
        <f>O15+O32+O49</f>
        <v>14</v>
      </c>
      <c r="P202" s="574">
        <f>P15+P32+P49</f>
        <v>7</v>
      </c>
      <c r="Q202" s="574">
        <f>Q15+Q32+Q49</f>
        <v>21</v>
      </c>
      <c r="R202" s="765">
        <f t="shared" si="219"/>
        <v>60</v>
      </c>
      <c r="S202" s="765">
        <f t="shared" si="219"/>
        <v>26.923076923076923</v>
      </c>
      <c r="T202" s="765">
        <f t="shared" si="219"/>
        <v>40.601503759398497</v>
      </c>
      <c r="U202" s="765">
        <f t="shared" si="220"/>
        <v>42.424242424242422</v>
      </c>
      <c r="V202" s="765">
        <f t="shared" si="220"/>
        <v>33.333333333333329</v>
      </c>
      <c r="W202" s="765">
        <f t="shared" si="220"/>
        <v>38.888888888888893</v>
      </c>
    </row>
    <row r="203" spans="1:23" x14ac:dyDescent="0.2">
      <c r="A203" s="701"/>
      <c r="B203" s="574" t="s">
        <v>166</v>
      </c>
      <c r="C203" s="574">
        <f t="shared" ref="C203:Q203" si="221">C16+C34+C50</f>
        <v>50</v>
      </c>
      <c r="D203" s="574">
        <f t="shared" si="221"/>
        <v>72</v>
      </c>
      <c r="E203" s="574">
        <f t="shared" si="221"/>
        <v>122</v>
      </c>
      <c r="F203" s="574">
        <f t="shared" si="221"/>
        <v>5</v>
      </c>
      <c r="G203" s="574">
        <f t="shared" si="221"/>
        <v>7</v>
      </c>
      <c r="H203" s="574">
        <f t="shared" si="221"/>
        <v>12</v>
      </c>
      <c r="I203" s="574">
        <f t="shared" si="221"/>
        <v>19</v>
      </c>
      <c r="J203" s="574">
        <f t="shared" si="221"/>
        <v>12</v>
      </c>
      <c r="K203" s="574">
        <f t="shared" si="221"/>
        <v>31</v>
      </c>
      <c r="L203" s="574">
        <f t="shared" si="221"/>
        <v>24</v>
      </c>
      <c r="M203" s="574">
        <f t="shared" si="221"/>
        <v>19</v>
      </c>
      <c r="N203" s="574">
        <f t="shared" si="221"/>
        <v>43</v>
      </c>
      <c r="O203" s="574">
        <f t="shared" si="221"/>
        <v>9</v>
      </c>
      <c r="P203" s="574">
        <f t="shared" si="221"/>
        <v>9</v>
      </c>
      <c r="Q203" s="574">
        <f t="shared" si="221"/>
        <v>18</v>
      </c>
      <c r="R203" s="765">
        <f t="shared" si="219"/>
        <v>48</v>
      </c>
      <c r="S203" s="765">
        <f t="shared" si="219"/>
        <v>26.388888888888889</v>
      </c>
      <c r="T203" s="765">
        <f t="shared" si="219"/>
        <v>35.245901639344261</v>
      </c>
      <c r="U203" s="765">
        <f t="shared" si="220"/>
        <v>37.5</v>
      </c>
      <c r="V203" s="765">
        <f t="shared" si="220"/>
        <v>47.368421052631575</v>
      </c>
      <c r="W203" s="765">
        <f t="shared" si="220"/>
        <v>41.860465116279073</v>
      </c>
    </row>
    <row r="204" spans="1:23" x14ac:dyDescent="0.2">
      <c r="A204" s="701"/>
      <c r="B204" s="757"/>
      <c r="C204" s="757"/>
      <c r="D204" s="757"/>
      <c r="E204" s="757"/>
      <c r="F204" s="757"/>
      <c r="G204" s="757"/>
      <c r="H204" s="757"/>
      <c r="I204" s="757"/>
      <c r="J204" s="757"/>
      <c r="K204" s="757"/>
      <c r="L204" s="577"/>
      <c r="M204" s="577"/>
      <c r="N204" s="781"/>
      <c r="O204" s="577"/>
      <c r="P204" s="577"/>
      <c r="Q204" s="757"/>
      <c r="R204" s="766"/>
      <c r="S204" s="766"/>
      <c r="T204" s="766"/>
      <c r="U204" s="766"/>
      <c r="V204" s="766"/>
      <c r="W204" s="766"/>
    </row>
    <row r="205" spans="1:23" x14ac:dyDescent="0.2">
      <c r="A205" s="701"/>
      <c r="B205" s="574" t="s">
        <v>205</v>
      </c>
      <c r="C205" s="574">
        <f t="shared" ref="C205:Q205" si="222">C18+C36+C52</f>
        <v>60</v>
      </c>
      <c r="D205" s="574">
        <f t="shared" si="222"/>
        <v>97</v>
      </c>
      <c r="E205" s="574">
        <f t="shared" si="222"/>
        <v>157</v>
      </c>
      <c r="F205" s="574">
        <f t="shared" si="222"/>
        <v>3</v>
      </c>
      <c r="G205" s="574">
        <f t="shared" si="222"/>
        <v>10</v>
      </c>
      <c r="H205" s="574">
        <f t="shared" si="222"/>
        <v>13</v>
      </c>
      <c r="I205" s="574">
        <f t="shared" si="222"/>
        <v>17</v>
      </c>
      <c r="J205" s="574">
        <f t="shared" si="222"/>
        <v>14</v>
      </c>
      <c r="K205" s="574">
        <f t="shared" si="222"/>
        <v>31</v>
      </c>
      <c r="L205" s="574">
        <f t="shared" si="222"/>
        <v>20</v>
      </c>
      <c r="M205" s="574">
        <f t="shared" si="222"/>
        <v>24</v>
      </c>
      <c r="N205" s="574">
        <f t="shared" si="222"/>
        <v>44</v>
      </c>
      <c r="O205" s="574">
        <f t="shared" si="222"/>
        <v>3</v>
      </c>
      <c r="P205" s="574">
        <f t="shared" si="222"/>
        <v>4</v>
      </c>
      <c r="Q205" s="574">
        <f t="shared" si="222"/>
        <v>7</v>
      </c>
      <c r="R205" s="765">
        <f t="shared" si="219"/>
        <v>33.333333333333329</v>
      </c>
      <c r="S205" s="765">
        <f t="shared" si="219"/>
        <v>24.742268041237114</v>
      </c>
      <c r="T205" s="765">
        <f t="shared" si="219"/>
        <v>28.02547770700637</v>
      </c>
      <c r="U205" s="765">
        <f t="shared" si="220"/>
        <v>15</v>
      </c>
      <c r="V205" s="765">
        <f t="shared" si="220"/>
        <v>16.666666666666664</v>
      </c>
      <c r="W205" s="765">
        <f t="shared" si="220"/>
        <v>15.909090909090908</v>
      </c>
    </row>
    <row r="206" spans="1:23" x14ac:dyDescent="0.2">
      <c r="A206" s="701"/>
      <c r="B206" s="757"/>
      <c r="C206" s="757"/>
      <c r="D206" s="757"/>
      <c r="E206" s="757"/>
      <c r="F206" s="757"/>
      <c r="G206" s="757"/>
      <c r="H206" s="757"/>
      <c r="I206" s="757"/>
      <c r="J206" s="757"/>
      <c r="K206" s="757"/>
      <c r="L206" s="577"/>
      <c r="M206" s="577"/>
      <c r="N206" s="781"/>
      <c r="O206" s="577"/>
      <c r="P206" s="577"/>
      <c r="Q206" s="757"/>
      <c r="R206" s="766"/>
      <c r="S206" s="766"/>
      <c r="T206" s="766"/>
      <c r="U206" s="766"/>
      <c r="V206" s="766"/>
      <c r="W206" s="766"/>
    </row>
    <row r="207" spans="1:23" x14ac:dyDescent="0.2">
      <c r="A207" s="701"/>
      <c r="B207" s="574" t="s">
        <v>271</v>
      </c>
      <c r="C207" s="574">
        <f>C20+C38+C54</f>
        <v>74</v>
      </c>
      <c r="D207" s="574">
        <f t="shared" ref="C207:Q207" si="223">D20+D38+D54</f>
        <v>113</v>
      </c>
      <c r="E207" s="574">
        <f t="shared" si="223"/>
        <v>187</v>
      </c>
      <c r="F207" s="574">
        <f t="shared" si="223"/>
        <v>12</v>
      </c>
      <c r="G207" s="574">
        <f t="shared" si="223"/>
        <v>9</v>
      </c>
      <c r="H207" s="574">
        <f t="shared" si="223"/>
        <v>21</v>
      </c>
      <c r="I207" s="574">
        <f t="shared" si="223"/>
        <v>0</v>
      </c>
      <c r="J207" s="574">
        <f t="shared" si="223"/>
        <v>0</v>
      </c>
      <c r="K207" s="574">
        <f t="shared" si="223"/>
        <v>0</v>
      </c>
      <c r="L207" s="574">
        <f t="shared" si="223"/>
        <v>12</v>
      </c>
      <c r="M207" s="574">
        <f t="shared" si="223"/>
        <v>9</v>
      </c>
      <c r="N207" s="574">
        <f t="shared" si="223"/>
        <v>21</v>
      </c>
      <c r="O207" s="574">
        <f t="shared" si="223"/>
        <v>0</v>
      </c>
      <c r="P207" s="574">
        <f t="shared" si="223"/>
        <v>0</v>
      </c>
      <c r="Q207" s="574">
        <f t="shared" si="223"/>
        <v>0</v>
      </c>
      <c r="R207" s="765">
        <f t="shared" si="219"/>
        <v>16.216216216216218</v>
      </c>
      <c r="S207" s="765">
        <f t="shared" si="219"/>
        <v>7.9646017699115044</v>
      </c>
      <c r="T207" s="765">
        <f t="shared" si="219"/>
        <v>11.229946524064172</v>
      </c>
      <c r="U207" s="765">
        <f t="shared" si="220"/>
        <v>0</v>
      </c>
      <c r="V207" s="765">
        <f t="shared" si="220"/>
        <v>0</v>
      </c>
      <c r="W207" s="765">
        <f t="shared" si="220"/>
        <v>0</v>
      </c>
    </row>
    <row r="208" spans="1:23" x14ac:dyDescent="0.2">
      <c r="A208" s="701"/>
      <c r="B208" s="577"/>
      <c r="C208" s="577"/>
      <c r="D208" s="577"/>
      <c r="E208" s="577"/>
      <c r="F208" s="577"/>
      <c r="G208" s="577"/>
      <c r="H208" s="577"/>
      <c r="I208" s="577"/>
      <c r="J208" s="577"/>
      <c r="K208" s="577"/>
      <c r="L208" s="577"/>
      <c r="M208" s="577"/>
      <c r="N208" s="577"/>
      <c r="O208" s="577"/>
      <c r="P208" s="577"/>
      <c r="Q208" s="577"/>
      <c r="R208" s="779"/>
      <c r="S208" s="779"/>
      <c r="T208" s="779"/>
      <c r="U208" s="779"/>
      <c r="V208" s="779"/>
      <c r="W208" s="779"/>
    </row>
    <row r="209" spans="1:23" x14ac:dyDescent="0.2">
      <c r="A209" s="702"/>
      <c r="B209" s="574" t="s">
        <v>344</v>
      </c>
      <c r="C209" s="574">
        <f>C22+C40+C56</f>
        <v>0</v>
      </c>
      <c r="D209" s="574">
        <f t="shared" ref="D209:Q209" si="224">D22+D40+D56</f>
        <v>0</v>
      </c>
      <c r="E209" s="574">
        <f t="shared" si="224"/>
        <v>0</v>
      </c>
      <c r="F209" s="574">
        <f t="shared" si="224"/>
        <v>0</v>
      </c>
      <c r="G209" s="574">
        <f t="shared" si="224"/>
        <v>0</v>
      </c>
      <c r="H209" s="574">
        <f t="shared" si="224"/>
        <v>0</v>
      </c>
      <c r="I209" s="574">
        <f t="shared" si="224"/>
        <v>0</v>
      </c>
      <c r="J209" s="574">
        <f t="shared" si="224"/>
        <v>0</v>
      </c>
      <c r="K209" s="574">
        <f t="shared" si="224"/>
        <v>0</v>
      </c>
      <c r="L209" s="574">
        <f t="shared" si="224"/>
        <v>0</v>
      </c>
      <c r="M209" s="574">
        <f t="shared" si="224"/>
        <v>0</v>
      </c>
      <c r="N209" s="574">
        <f t="shared" si="224"/>
        <v>0</v>
      </c>
      <c r="O209" s="574">
        <f t="shared" si="224"/>
        <v>0</v>
      </c>
      <c r="P209" s="574">
        <f t="shared" si="224"/>
        <v>0</v>
      </c>
      <c r="Q209" s="574">
        <f t="shared" si="224"/>
        <v>0</v>
      </c>
      <c r="R209" s="765" t="e">
        <f t="shared" ref="R209" si="225">L209/C209*100</f>
        <v>#DIV/0!</v>
      </c>
      <c r="S209" s="765" t="e">
        <f t="shared" ref="S209" si="226">M209/D209*100</f>
        <v>#DIV/0!</v>
      </c>
      <c r="T209" s="765" t="e">
        <f t="shared" ref="T209" si="227">N209/E209*100</f>
        <v>#DIV/0!</v>
      </c>
      <c r="U209" s="765" t="e">
        <f t="shared" ref="U209" si="228">O209/L209*100</f>
        <v>#DIV/0!</v>
      </c>
      <c r="V209" s="765" t="e">
        <f t="shared" ref="V209" si="229">P209/M209*100</f>
        <v>#DIV/0!</v>
      </c>
      <c r="W209" s="765" t="e">
        <f t="shared" ref="W209" si="230">Q209/N209*100</f>
        <v>#DIV/0!</v>
      </c>
    </row>
    <row r="210" spans="1:23" x14ac:dyDescent="0.2">
      <c r="A210" s="767" t="s">
        <v>424</v>
      </c>
      <c r="B210" s="767"/>
      <c r="C210" s="768">
        <f>SUM(C195:C209)</f>
        <v>526</v>
      </c>
      <c r="D210" s="768">
        <f t="shared" ref="D210:Q210" si="231">SUM(D195:D209)</f>
        <v>744</v>
      </c>
      <c r="E210" s="768">
        <f t="shared" si="231"/>
        <v>1270</v>
      </c>
      <c r="F210" s="768">
        <f t="shared" si="231"/>
        <v>65</v>
      </c>
      <c r="G210" s="768">
        <f t="shared" si="231"/>
        <v>51</v>
      </c>
      <c r="H210" s="768">
        <f t="shared" si="231"/>
        <v>116</v>
      </c>
      <c r="I210" s="768">
        <f t="shared" si="231"/>
        <v>189</v>
      </c>
      <c r="J210" s="768">
        <f t="shared" si="231"/>
        <v>176</v>
      </c>
      <c r="K210" s="768">
        <f t="shared" si="231"/>
        <v>358</v>
      </c>
      <c r="L210" s="768">
        <f t="shared" si="231"/>
        <v>254</v>
      </c>
      <c r="M210" s="768">
        <f t="shared" si="231"/>
        <v>227</v>
      </c>
      <c r="N210" s="768">
        <f t="shared" si="231"/>
        <v>481</v>
      </c>
      <c r="O210" s="768">
        <f t="shared" si="231"/>
        <v>156</v>
      </c>
      <c r="P210" s="768">
        <f t="shared" si="231"/>
        <v>119</v>
      </c>
      <c r="Q210" s="768">
        <f t="shared" si="231"/>
        <v>275</v>
      </c>
      <c r="R210" s="769">
        <f t="shared" si="219"/>
        <v>48.28897338403042</v>
      </c>
      <c r="S210" s="769">
        <f t="shared" si="219"/>
        <v>30.510752688172044</v>
      </c>
      <c r="T210" s="769">
        <f t="shared" si="219"/>
        <v>37.874015748031496</v>
      </c>
      <c r="U210" s="769">
        <f t="shared" si="220"/>
        <v>61.417322834645674</v>
      </c>
      <c r="V210" s="769">
        <f t="shared" si="220"/>
        <v>52.42290748898678</v>
      </c>
      <c r="W210" s="769">
        <f t="shared" si="220"/>
        <v>57.17255717255717</v>
      </c>
    </row>
    <row r="211" spans="1:23" ht="12.75" customHeight="1" x14ac:dyDescent="0.2">
      <c r="A211" s="700" t="s">
        <v>430</v>
      </c>
      <c r="B211" s="574" t="s">
        <v>141</v>
      </c>
      <c r="C211" s="574">
        <f>C58+C77+C93+C110</f>
        <v>18</v>
      </c>
      <c r="D211" s="574">
        <f>D58+D77+D93+D110</f>
        <v>40</v>
      </c>
      <c r="E211" s="574">
        <f>E58+E77+E93+E110</f>
        <v>58</v>
      </c>
      <c r="F211" s="574">
        <f>F58+F77+F93+F110</f>
        <v>3</v>
      </c>
      <c r="G211" s="574">
        <f>G58+G77+G93+G110</f>
        <v>8</v>
      </c>
      <c r="H211" s="574">
        <f>H58+H77+H93+H110</f>
        <v>11</v>
      </c>
      <c r="I211" s="574">
        <f>I58+I77+I93+I110</f>
        <v>0</v>
      </c>
      <c r="J211" s="574">
        <f>J58+J77+J93+J110</f>
        <v>13</v>
      </c>
      <c r="K211" s="574">
        <f>K58+K77+K93+K110</f>
        <v>13</v>
      </c>
      <c r="L211" s="574">
        <f>L58+L77+L93+L110</f>
        <v>3</v>
      </c>
      <c r="M211" s="574">
        <f>M58+M77+M93+M110</f>
        <v>21</v>
      </c>
      <c r="N211" s="574">
        <f>N58+N77+N93+N110</f>
        <v>24</v>
      </c>
      <c r="O211" s="574">
        <f>O58+O77+O93+O110</f>
        <v>3</v>
      </c>
      <c r="P211" s="574">
        <f>P58+P77+P93+P110</f>
        <v>21</v>
      </c>
      <c r="Q211" s="574">
        <f>Q58+Q77+Q93+Q110</f>
        <v>24</v>
      </c>
      <c r="R211" s="765">
        <f t="shared" si="219"/>
        <v>16.666666666666664</v>
      </c>
      <c r="S211" s="765">
        <f t="shared" si="219"/>
        <v>52.5</v>
      </c>
      <c r="T211" s="765">
        <f t="shared" si="219"/>
        <v>41.379310344827587</v>
      </c>
      <c r="U211" s="765">
        <f t="shared" si="220"/>
        <v>100</v>
      </c>
      <c r="V211" s="765">
        <f t="shared" si="220"/>
        <v>100</v>
      </c>
      <c r="W211" s="765">
        <f t="shared" si="220"/>
        <v>100</v>
      </c>
    </row>
    <row r="212" spans="1:23" x14ac:dyDescent="0.2">
      <c r="A212" s="701"/>
      <c r="B212" s="574" t="s">
        <v>143</v>
      </c>
      <c r="C212" s="574">
        <f>C59+C78+C94+C111</f>
        <v>6</v>
      </c>
      <c r="D212" s="574">
        <f>D59+D78+D94+D111</f>
        <v>22</v>
      </c>
      <c r="E212" s="574">
        <f>E59+E78+E94+E111</f>
        <v>28</v>
      </c>
      <c r="F212" s="574">
        <f>F59+F78+F94+F111</f>
        <v>0</v>
      </c>
      <c r="G212" s="574">
        <f>G59+G78+G94+G111</f>
        <v>4</v>
      </c>
      <c r="H212" s="574">
        <f>H59+H78+H94+H111</f>
        <v>4</v>
      </c>
      <c r="I212" s="574">
        <f>I59+I78+I94+I111</f>
        <v>2</v>
      </c>
      <c r="J212" s="574">
        <f>J59+J78+J94+J111</f>
        <v>5</v>
      </c>
      <c r="K212" s="574">
        <f>K59+K78+K94+K111</f>
        <v>7</v>
      </c>
      <c r="L212" s="574">
        <f>L59+L78+L94+L111</f>
        <v>2</v>
      </c>
      <c r="M212" s="574">
        <f>M59+M78+M94+M111</f>
        <v>9</v>
      </c>
      <c r="N212" s="574">
        <f>N59+N78+N94+N111</f>
        <v>11</v>
      </c>
      <c r="O212" s="574">
        <f>O59+O78+O94+O111</f>
        <v>1</v>
      </c>
      <c r="P212" s="574">
        <f>P59+P78+P94+P111</f>
        <v>8</v>
      </c>
      <c r="Q212" s="574">
        <f>Q59+Q78+Q94+Q111</f>
        <v>9</v>
      </c>
      <c r="R212" s="765">
        <f t="shared" si="219"/>
        <v>33.333333333333329</v>
      </c>
      <c r="S212" s="765">
        <f t="shared" si="219"/>
        <v>40.909090909090914</v>
      </c>
      <c r="T212" s="765">
        <f t="shared" si="219"/>
        <v>39.285714285714285</v>
      </c>
      <c r="U212" s="765">
        <f t="shared" si="220"/>
        <v>50</v>
      </c>
      <c r="V212" s="765">
        <f t="shared" si="220"/>
        <v>88.888888888888886</v>
      </c>
      <c r="W212" s="765">
        <f t="shared" si="220"/>
        <v>81.818181818181827</v>
      </c>
    </row>
    <row r="213" spans="1:23" x14ac:dyDescent="0.2">
      <c r="A213" s="701"/>
      <c r="B213" s="574" t="s">
        <v>145</v>
      </c>
      <c r="C213" s="574">
        <f>C60+C79+C95+C112</f>
        <v>17</v>
      </c>
      <c r="D213" s="574">
        <f>D60+D79+D95+D112</f>
        <v>47</v>
      </c>
      <c r="E213" s="574">
        <f>E60+E79+E95+E112</f>
        <v>64</v>
      </c>
      <c r="F213" s="574">
        <f>F60+F79+F95+F112</f>
        <v>2</v>
      </c>
      <c r="G213" s="574">
        <f>G60+G79+G95+G112</f>
        <v>5</v>
      </c>
      <c r="H213" s="574">
        <f>H60+H79+H95+H112</f>
        <v>7</v>
      </c>
      <c r="I213" s="574">
        <f>I60+I79+I95+I112</f>
        <v>12</v>
      </c>
      <c r="J213" s="574">
        <f>J60+J79+J95+J112</f>
        <v>12</v>
      </c>
      <c r="K213" s="574">
        <f>K60+K79+K95+K112</f>
        <v>24</v>
      </c>
      <c r="L213" s="574">
        <f>L60+L79+L95+L112</f>
        <v>14</v>
      </c>
      <c r="M213" s="574">
        <f>M60+M79+M95+M112</f>
        <v>17</v>
      </c>
      <c r="N213" s="574">
        <f>N60+N79+N95+N112</f>
        <v>31</v>
      </c>
      <c r="O213" s="574">
        <f>O60+O79+O95+O112</f>
        <v>11</v>
      </c>
      <c r="P213" s="574">
        <f>P60+P79+P95+P112</f>
        <v>11</v>
      </c>
      <c r="Q213" s="574">
        <f>Q60+Q79+Q95+Q112</f>
        <v>22</v>
      </c>
      <c r="R213" s="765">
        <f t="shared" ref="R213:T242" si="232">L213/C213*100</f>
        <v>82.35294117647058</v>
      </c>
      <c r="S213" s="765">
        <f t="shared" si="232"/>
        <v>36.170212765957451</v>
      </c>
      <c r="T213" s="765">
        <f t="shared" si="232"/>
        <v>48.4375</v>
      </c>
      <c r="U213" s="765">
        <f t="shared" ref="U213:W242" si="233">O213/L213*100</f>
        <v>78.571428571428569</v>
      </c>
      <c r="V213" s="765">
        <f t="shared" si="233"/>
        <v>64.705882352941174</v>
      </c>
      <c r="W213" s="765">
        <f t="shared" si="233"/>
        <v>70.967741935483872</v>
      </c>
    </row>
    <row r="214" spans="1:23" x14ac:dyDescent="0.2">
      <c r="A214" s="701"/>
      <c r="B214" s="574" t="s">
        <v>148</v>
      </c>
      <c r="C214" s="574">
        <f t="shared" ref="C214:Q214" si="234">C61+C80+C96+C114</f>
        <v>35</v>
      </c>
      <c r="D214" s="574">
        <f t="shared" si="234"/>
        <v>75</v>
      </c>
      <c r="E214" s="574">
        <f t="shared" si="234"/>
        <v>110</v>
      </c>
      <c r="F214" s="574">
        <f t="shared" si="234"/>
        <v>2</v>
      </c>
      <c r="G214" s="574">
        <f t="shared" si="234"/>
        <v>2</v>
      </c>
      <c r="H214" s="574">
        <f t="shared" si="234"/>
        <v>4</v>
      </c>
      <c r="I214" s="574">
        <f t="shared" si="234"/>
        <v>10</v>
      </c>
      <c r="J214" s="574">
        <f t="shared" si="234"/>
        <v>21</v>
      </c>
      <c r="K214" s="574">
        <f t="shared" si="234"/>
        <v>31</v>
      </c>
      <c r="L214" s="574">
        <f t="shared" si="234"/>
        <v>12</v>
      </c>
      <c r="M214" s="574">
        <f t="shared" si="234"/>
        <v>23</v>
      </c>
      <c r="N214" s="574">
        <f t="shared" si="234"/>
        <v>35</v>
      </c>
      <c r="O214" s="574">
        <f t="shared" si="234"/>
        <v>11</v>
      </c>
      <c r="P214" s="574">
        <f t="shared" si="234"/>
        <v>19</v>
      </c>
      <c r="Q214" s="574">
        <f t="shared" si="234"/>
        <v>30</v>
      </c>
      <c r="R214" s="765">
        <f t="shared" si="232"/>
        <v>34.285714285714285</v>
      </c>
      <c r="S214" s="765">
        <f t="shared" si="232"/>
        <v>30.666666666666664</v>
      </c>
      <c r="T214" s="765">
        <f t="shared" si="232"/>
        <v>31.818181818181817</v>
      </c>
      <c r="U214" s="765">
        <f t="shared" si="233"/>
        <v>91.666666666666657</v>
      </c>
      <c r="V214" s="765">
        <f t="shared" si="233"/>
        <v>82.608695652173907</v>
      </c>
      <c r="W214" s="765">
        <f t="shared" si="233"/>
        <v>85.714285714285708</v>
      </c>
    </row>
    <row r="215" spans="1:23" x14ac:dyDescent="0.2">
      <c r="A215" s="701"/>
      <c r="B215" s="574" t="s">
        <v>151</v>
      </c>
      <c r="C215" s="574">
        <f>C63+C81+C97+C115</f>
        <v>29</v>
      </c>
      <c r="D215" s="574">
        <f>D63+D81+D97+D115</f>
        <v>54</v>
      </c>
      <c r="E215" s="574">
        <f>E63+E81+E97+E115</f>
        <v>83</v>
      </c>
      <c r="F215" s="574">
        <f>F63+F81+F97+F115</f>
        <v>2</v>
      </c>
      <c r="G215" s="574">
        <f>G63+G81+G97+G115</f>
        <v>1</v>
      </c>
      <c r="H215" s="574">
        <f>H63+H81+H97+H115</f>
        <v>3</v>
      </c>
      <c r="I215" s="574">
        <f>I63+I81+I97+I115</f>
        <v>10</v>
      </c>
      <c r="J215" s="574">
        <f>J63+J81+J97+J115</f>
        <v>17</v>
      </c>
      <c r="K215" s="574">
        <f>K63+K81+K97+K115</f>
        <v>27</v>
      </c>
      <c r="L215" s="574">
        <f>L63+L81+L97+L115</f>
        <v>12</v>
      </c>
      <c r="M215" s="574">
        <f>M63+M81+M97+M115</f>
        <v>18</v>
      </c>
      <c r="N215" s="574">
        <f>N63+N81+N97+N115</f>
        <v>30</v>
      </c>
      <c r="O215" s="574">
        <f>O63+O81+O97+O115</f>
        <v>8</v>
      </c>
      <c r="P215" s="574">
        <f>P63+P81+P97+P115</f>
        <v>10</v>
      </c>
      <c r="Q215" s="574">
        <f>Q63+Q81+Q97+Q115</f>
        <v>18</v>
      </c>
      <c r="R215" s="765">
        <f t="shared" si="232"/>
        <v>41.379310344827587</v>
      </c>
      <c r="S215" s="765">
        <f t="shared" si="232"/>
        <v>33.333333333333329</v>
      </c>
      <c r="T215" s="765">
        <f t="shared" si="232"/>
        <v>36.144578313253014</v>
      </c>
      <c r="U215" s="765">
        <f t="shared" si="233"/>
        <v>66.666666666666657</v>
      </c>
      <c r="V215" s="765">
        <f t="shared" si="233"/>
        <v>55.555555555555557</v>
      </c>
      <c r="W215" s="765">
        <f t="shared" si="233"/>
        <v>60</v>
      </c>
    </row>
    <row r="216" spans="1:23" x14ac:dyDescent="0.2">
      <c r="A216" s="701"/>
      <c r="B216" s="574" t="s">
        <v>154</v>
      </c>
      <c r="C216" s="574">
        <f>C64+C82+C98+C116</f>
        <v>45</v>
      </c>
      <c r="D216" s="574">
        <f>D64+D82+D98+D116</f>
        <v>62</v>
      </c>
      <c r="E216" s="574">
        <f>E64+E82+E98+E116</f>
        <v>107</v>
      </c>
      <c r="F216" s="574">
        <f>F64+F82+F98+F116</f>
        <v>0</v>
      </c>
      <c r="G216" s="574">
        <f>G64+G82+G98+G116</f>
        <v>0</v>
      </c>
      <c r="H216" s="574">
        <f>H64+H82+H98+H116</f>
        <v>0</v>
      </c>
      <c r="I216" s="574">
        <f>I64+I82+I98+I116</f>
        <v>21</v>
      </c>
      <c r="J216" s="574">
        <f>J64+J82+J98+J116</f>
        <v>15</v>
      </c>
      <c r="K216" s="574">
        <f>K64+K82+K98+K116</f>
        <v>36</v>
      </c>
      <c r="L216" s="574">
        <f>L64+L82+L98+L116</f>
        <v>21</v>
      </c>
      <c r="M216" s="574">
        <f>M64+M82+M98+M116</f>
        <v>15</v>
      </c>
      <c r="N216" s="574">
        <f>N64+N82+N98+N116</f>
        <v>36</v>
      </c>
      <c r="O216" s="574">
        <f>O64+O82+O98+O116</f>
        <v>17</v>
      </c>
      <c r="P216" s="574">
        <f>P64+P82+P98+P116</f>
        <v>9</v>
      </c>
      <c r="Q216" s="574">
        <f>Q64+Q82+Q98+Q116</f>
        <v>26</v>
      </c>
      <c r="R216" s="765">
        <f t="shared" si="232"/>
        <v>46.666666666666664</v>
      </c>
      <c r="S216" s="765">
        <f t="shared" si="232"/>
        <v>24.193548387096776</v>
      </c>
      <c r="T216" s="765">
        <f t="shared" si="232"/>
        <v>33.644859813084111</v>
      </c>
      <c r="U216" s="765">
        <f t="shared" si="233"/>
        <v>80.952380952380949</v>
      </c>
      <c r="V216" s="765">
        <f t="shared" si="233"/>
        <v>60</v>
      </c>
      <c r="W216" s="765">
        <f t="shared" si="233"/>
        <v>72.222222222222214</v>
      </c>
    </row>
    <row r="217" spans="1:23" x14ac:dyDescent="0.2">
      <c r="A217" s="701"/>
      <c r="B217" s="574" t="s">
        <v>157</v>
      </c>
      <c r="C217" s="574">
        <f>C66+C83+C100+C117</f>
        <v>49</v>
      </c>
      <c r="D217" s="574">
        <f>D66+D83+D100+D117</f>
        <v>61</v>
      </c>
      <c r="E217" s="574">
        <f>E66+E83+E100+E117</f>
        <v>110</v>
      </c>
      <c r="F217" s="574">
        <f>F66+F83+F100+F117</f>
        <v>1</v>
      </c>
      <c r="G217" s="574">
        <f>G66+G83+G100+G117</f>
        <v>3</v>
      </c>
      <c r="H217" s="574">
        <f>H66+H83+H100+H117</f>
        <v>4</v>
      </c>
      <c r="I217" s="574">
        <f>I66+I83+I100+I117</f>
        <v>18</v>
      </c>
      <c r="J217" s="574">
        <f>J66+J83+J100+J117</f>
        <v>22</v>
      </c>
      <c r="K217" s="574">
        <f>K66+K83+K100+K117</f>
        <v>40</v>
      </c>
      <c r="L217" s="574">
        <f>L66+L83+L100+L117</f>
        <v>19</v>
      </c>
      <c r="M217" s="574">
        <f>M66+M83+M100+M117</f>
        <v>25</v>
      </c>
      <c r="N217" s="574">
        <f>N66+N83+N100+N117</f>
        <v>44</v>
      </c>
      <c r="O217" s="574">
        <f>O66+O83+O100+O117</f>
        <v>17</v>
      </c>
      <c r="P217" s="574">
        <f>P66+P83+P100+P117</f>
        <v>14</v>
      </c>
      <c r="Q217" s="574">
        <f>Q66+Q83+Q100+Q117</f>
        <v>31</v>
      </c>
      <c r="R217" s="765">
        <f t="shared" si="232"/>
        <v>38.775510204081634</v>
      </c>
      <c r="S217" s="765">
        <f t="shared" si="232"/>
        <v>40.983606557377051</v>
      </c>
      <c r="T217" s="765">
        <f t="shared" si="232"/>
        <v>40</v>
      </c>
      <c r="U217" s="765">
        <f t="shared" si="233"/>
        <v>89.473684210526315</v>
      </c>
      <c r="V217" s="765">
        <f t="shared" si="233"/>
        <v>56.000000000000007</v>
      </c>
      <c r="W217" s="765">
        <f t="shared" si="233"/>
        <v>70.454545454545453</v>
      </c>
    </row>
    <row r="218" spans="1:23" x14ac:dyDescent="0.2">
      <c r="A218" s="701"/>
      <c r="B218" s="574" t="s">
        <v>138</v>
      </c>
      <c r="C218" s="574">
        <f>C67+C84+C101+C118</f>
        <v>44</v>
      </c>
      <c r="D218" s="574">
        <f>D67+D84+D101+D118</f>
        <v>92</v>
      </c>
      <c r="E218" s="574">
        <f>E67+E84+E101+E118</f>
        <v>136</v>
      </c>
      <c r="F218" s="574">
        <f>F67+F84+F101+F118</f>
        <v>0</v>
      </c>
      <c r="G218" s="574">
        <f>G67+G84+G101+G118</f>
        <v>5</v>
      </c>
      <c r="H218" s="574">
        <f>H67+H84+H101+H118</f>
        <v>5</v>
      </c>
      <c r="I218" s="574">
        <f>I67+I84+I101+I118</f>
        <v>15</v>
      </c>
      <c r="J218" s="574">
        <f>J67+J84+J101+J118</f>
        <v>17</v>
      </c>
      <c r="K218" s="574">
        <f>K67+K84+K101+K118</f>
        <v>32</v>
      </c>
      <c r="L218" s="574">
        <f>L67+L84+L101+L118</f>
        <v>15</v>
      </c>
      <c r="M218" s="574">
        <f>M67+M84+M101+M118</f>
        <v>22</v>
      </c>
      <c r="N218" s="574">
        <f>N67+N84+N101+N118</f>
        <v>37</v>
      </c>
      <c r="O218" s="574">
        <f>O67+O84+O101+O118</f>
        <v>12</v>
      </c>
      <c r="P218" s="574">
        <f>P67+P84+P101+P118</f>
        <v>17</v>
      </c>
      <c r="Q218" s="574">
        <f>Q67+Q84+Q101+Q118</f>
        <v>29</v>
      </c>
      <c r="R218" s="765">
        <f t="shared" si="232"/>
        <v>34.090909090909086</v>
      </c>
      <c r="S218" s="765">
        <f t="shared" si="232"/>
        <v>23.913043478260871</v>
      </c>
      <c r="T218" s="765">
        <f t="shared" si="232"/>
        <v>27.205882352941174</v>
      </c>
      <c r="U218" s="765">
        <f t="shared" si="233"/>
        <v>80</v>
      </c>
      <c r="V218" s="765">
        <f t="shared" si="233"/>
        <v>77.272727272727266</v>
      </c>
      <c r="W218" s="765">
        <f t="shared" si="233"/>
        <v>78.378378378378372</v>
      </c>
    </row>
    <row r="219" spans="1:23" x14ac:dyDescent="0.2">
      <c r="A219" s="701"/>
      <c r="B219" s="574" t="s">
        <v>166</v>
      </c>
      <c r="C219" s="574">
        <f t="shared" ref="C219:Q219" si="235">C69+C85+C102+C119</f>
        <v>60</v>
      </c>
      <c r="D219" s="574">
        <f t="shared" si="235"/>
        <v>85</v>
      </c>
      <c r="E219" s="574">
        <f t="shared" si="235"/>
        <v>145</v>
      </c>
      <c r="F219" s="574">
        <f t="shared" si="235"/>
        <v>2</v>
      </c>
      <c r="G219" s="574">
        <f t="shared" si="235"/>
        <v>1</v>
      </c>
      <c r="H219" s="574">
        <f t="shared" si="235"/>
        <v>3</v>
      </c>
      <c r="I219" s="574">
        <f t="shared" si="235"/>
        <v>26</v>
      </c>
      <c r="J219" s="574">
        <f t="shared" si="235"/>
        <v>25</v>
      </c>
      <c r="K219" s="574">
        <f t="shared" si="235"/>
        <v>51</v>
      </c>
      <c r="L219" s="574">
        <f t="shared" si="235"/>
        <v>28</v>
      </c>
      <c r="M219" s="574">
        <f t="shared" si="235"/>
        <v>26</v>
      </c>
      <c r="N219" s="574">
        <f t="shared" si="235"/>
        <v>54</v>
      </c>
      <c r="O219" s="574">
        <f t="shared" si="235"/>
        <v>18</v>
      </c>
      <c r="P219" s="574">
        <f t="shared" si="235"/>
        <v>9</v>
      </c>
      <c r="Q219" s="574">
        <f t="shared" si="235"/>
        <v>27</v>
      </c>
      <c r="R219" s="765">
        <f t="shared" si="232"/>
        <v>46.666666666666664</v>
      </c>
      <c r="S219" s="765">
        <f t="shared" si="232"/>
        <v>30.588235294117649</v>
      </c>
      <c r="T219" s="765">
        <f t="shared" si="232"/>
        <v>37.241379310344833</v>
      </c>
      <c r="U219" s="765">
        <f t="shared" si="233"/>
        <v>64.285714285714292</v>
      </c>
      <c r="V219" s="765">
        <f t="shared" si="233"/>
        <v>34.615384615384613</v>
      </c>
      <c r="W219" s="765">
        <f t="shared" si="233"/>
        <v>50</v>
      </c>
    </row>
    <row r="220" spans="1:23" x14ac:dyDescent="0.2">
      <c r="A220" s="701"/>
      <c r="B220" s="577" t="s">
        <v>204</v>
      </c>
      <c r="C220" s="757"/>
      <c r="D220" s="757"/>
      <c r="E220" s="757"/>
      <c r="F220" s="757"/>
      <c r="G220" s="757"/>
      <c r="H220" s="757"/>
      <c r="I220" s="757"/>
      <c r="J220" s="757"/>
      <c r="K220" s="757"/>
      <c r="L220" s="577"/>
      <c r="M220" s="577"/>
      <c r="N220" s="781"/>
      <c r="O220" s="577"/>
      <c r="P220" s="577"/>
      <c r="Q220" s="757"/>
      <c r="R220" s="766"/>
      <c r="S220" s="766"/>
      <c r="T220" s="766"/>
      <c r="U220" s="766"/>
      <c r="V220" s="766"/>
      <c r="W220" s="766"/>
    </row>
    <row r="221" spans="1:23" x14ac:dyDescent="0.2">
      <c r="A221" s="701"/>
      <c r="B221" s="574" t="s">
        <v>205</v>
      </c>
      <c r="C221" s="574">
        <f t="shared" ref="C221:Q221" si="236">C71+C87+C104+C121</f>
        <v>100</v>
      </c>
      <c r="D221" s="574">
        <f t="shared" si="236"/>
        <v>129</v>
      </c>
      <c r="E221" s="574">
        <f t="shared" si="236"/>
        <v>229</v>
      </c>
      <c r="F221" s="574">
        <f t="shared" si="236"/>
        <v>2</v>
      </c>
      <c r="G221" s="574">
        <f t="shared" si="236"/>
        <v>4</v>
      </c>
      <c r="H221" s="574">
        <f t="shared" si="236"/>
        <v>6</v>
      </c>
      <c r="I221" s="574">
        <f t="shared" si="236"/>
        <v>24</v>
      </c>
      <c r="J221" s="574">
        <f t="shared" si="236"/>
        <v>21</v>
      </c>
      <c r="K221" s="574">
        <f t="shared" si="236"/>
        <v>45</v>
      </c>
      <c r="L221" s="574">
        <f t="shared" si="236"/>
        <v>26</v>
      </c>
      <c r="M221" s="574">
        <f t="shared" si="236"/>
        <v>25</v>
      </c>
      <c r="N221" s="574">
        <f t="shared" si="236"/>
        <v>51</v>
      </c>
      <c r="O221" s="574">
        <f t="shared" si="236"/>
        <v>3</v>
      </c>
      <c r="P221" s="574">
        <f t="shared" si="236"/>
        <v>4</v>
      </c>
      <c r="Q221" s="574">
        <f t="shared" si="236"/>
        <v>7</v>
      </c>
      <c r="R221" s="765">
        <f t="shared" si="232"/>
        <v>26</v>
      </c>
      <c r="S221" s="765">
        <f t="shared" si="232"/>
        <v>19.379844961240313</v>
      </c>
      <c r="T221" s="765">
        <f t="shared" si="232"/>
        <v>22.270742358078603</v>
      </c>
      <c r="U221" s="765">
        <f t="shared" si="233"/>
        <v>11.538461538461538</v>
      </c>
      <c r="V221" s="765">
        <f t="shared" si="233"/>
        <v>16</v>
      </c>
      <c r="W221" s="765">
        <f t="shared" si="233"/>
        <v>13.725490196078432</v>
      </c>
    </row>
    <row r="222" spans="1:23" x14ac:dyDescent="0.2">
      <c r="A222" s="701"/>
      <c r="B222" s="577" t="s">
        <v>270</v>
      </c>
      <c r="C222" s="757"/>
      <c r="D222" s="757"/>
      <c r="E222" s="757"/>
      <c r="F222" s="757"/>
      <c r="G222" s="757"/>
      <c r="H222" s="757"/>
      <c r="I222" s="757"/>
      <c r="J222" s="757"/>
      <c r="K222" s="757"/>
      <c r="L222" s="577"/>
      <c r="M222" s="577"/>
      <c r="N222" s="781"/>
      <c r="O222" s="577"/>
      <c r="P222" s="577"/>
      <c r="Q222" s="757"/>
      <c r="R222" s="766"/>
      <c r="S222" s="766"/>
      <c r="T222" s="766"/>
      <c r="U222" s="766"/>
      <c r="V222" s="766"/>
      <c r="W222" s="766"/>
    </row>
    <row r="223" spans="1:23" x14ac:dyDescent="0.2">
      <c r="A223" s="701"/>
      <c r="B223" s="574" t="s">
        <v>271</v>
      </c>
      <c r="C223" s="574">
        <f t="shared" ref="C223:Q225" si="237">C73+C89+C106+C123</f>
        <v>67</v>
      </c>
      <c r="D223" s="574">
        <f t="shared" si="237"/>
        <v>117</v>
      </c>
      <c r="E223" s="574">
        <f t="shared" si="237"/>
        <v>184</v>
      </c>
      <c r="F223" s="574">
        <f t="shared" si="237"/>
        <v>0</v>
      </c>
      <c r="G223" s="574">
        <f t="shared" si="237"/>
        <v>3</v>
      </c>
      <c r="H223" s="574">
        <f t="shared" si="237"/>
        <v>3</v>
      </c>
      <c r="I223" s="574">
        <f t="shared" si="237"/>
        <v>0</v>
      </c>
      <c r="J223" s="574">
        <f t="shared" si="237"/>
        <v>1</v>
      </c>
      <c r="K223" s="574">
        <f t="shared" si="237"/>
        <v>0</v>
      </c>
      <c r="L223" s="574">
        <f t="shared" si="237"/>
        <v>0</v>
      </c>
      <c r="M223" s="574">
        <f t="shared" si="237"/>
        <v>4</v>
      </c>
      <c r="N223" s="574">
        <f t="shared" si="237"/>
        <v>4</v>
      </c>
      <c r="O223" s="574">
        <f t="shared" si="237"/>
        <v>0</v>
      </c>
      <c r="P223" s="574">
        <f t="shared" si="237"/>
        <v>0</v>
      </c>
      <c r="Q223" s="574">
        <f t="shared" si="237"/>
        <v>0</v>
      </c>
      <c r="R223" s="765">
        <f t="shared" si="232"/>
        <v>0</v>
      </c>
      <c r="S223" s="765">
        <f t="shared" si="232"/>
        <v>3.4188034188034191</v>
      </c>
      <c r="T223" s="765">
        <f t="shared" si="232"/>
        <v>2.1739130434782608</v>
      </c>
      <c r="U223" s="765" t="e">
        <f t="shared" si="233"/>
        <v>#DIV/0!</v>
      </c>
      <c r="V223" s="765">
        <f t="shared" si="233"/>
        <v>0</v>
      </c>
      <c r="W223" s="765">
        <f t="shared" si="233"/>
        <v>0</v>
      </c>
    </row>
    <row r="224" spans="1:23" x14ac:dyDescent="0.2">
      <c r="A224" s="701"/>
      <c r="B224" s="577" t="s">
        <v>343</v>
      </c>
      <c r="C224" s="577"/>
      <c r="D224" s="577"/>
      <c r="E224" s="577"/>
      <c r="F224" s="577"/>
      <c r="G224" s="577"/>
      <c r="H224" s="577"/>
      <c r="I224" s="577"/>
      <c r="J224" s="577"/>
      <c r="K224" s="577"/>
      <c r="L224" s="577"/>
      <c r="M224" s="577"/>
      <c r="N224" s="577"/>
      <c r="O224" s="577"/>
      <c r="P224" s="577"/>
      <c r="Q224" s="577"/>
      <c r="R224" s="779"/>
      <c r="S224" s="779"/>
      <c r="T224" s="779"/>
      <c r="U224" s="779"/>
      <c r="V224" s="779"/>
      <c r="W224" s="779"/>
    </row>
    <row r="225" spans="1:23" x14ac:dyDescent="0.2">
      <c r="A225" s="702"/>
      <c r="B225" s="574" t="s">
        <v>344</v>
      </c>
      <c r="C225" s="574">
        <f t="shared" si="237"/>
        <v>0</v>
      </c>
      <c r="D225" s="574">
        <f t="shared" si="237"/>
        <v>0</v>
      </c>
      <c r="E225" s="574">
        <f t="shared" si="237"/>
        <v>0</v>
      </c>
      <c r="F225" s="574">
        <f t="shared" si="237"/>
        <v>0</v>
      </c>
      <c r="G225" s="574">
        <f t="shared" si="237"/>
        <v>0</v>
      </c>
      <c r="H225" s="574">
        <f t="shared" si="237"/>
        <v>0</v>
      </c>
      <c r="I225" s="574">
        <f t="shared" si="237"/>
        <v>0</v>
      </c>
      <c r="J225" s="574">
        <f t="shared" si="237"/>
        <v>0</v>
      </c>
      <c r="K225" s="574">
        <f t="shared" si="237"/>
        <v>0</v>
      </c>
      <c r="L225" s="574">
        <f t="shared" si="237"/>
        <v>0</v>
      </c>
      <c r="M225" s="574">
        <f t="shared" si="237"/>
        <v>0</v>
      </c>
      <c r="N225" s="574">
        <f t="shared" si="237"/>
        <v>0</v>
      </c>
      <c r="O225" s="574">
        <f t="shared" si="237"/>
        <v>0</v>
      </c>
      <c r="P225" s="574">
        <f t="shared" si="237"/>
        <v>0</v>
      </c>
      <c r="Q225" s="574">
        <f t="shared" si="237"/>
        <v>0</v>
      </c>
      <c r="R225" s="765" t="e">
        <f t="shared" ref="R225" si="238">L225/C225*100</f>
        <v>#DIV/0!</v>
      </c>
      <c r="S225" s="765" t="e">
        <f t="shared" ref="S225" si="239">M225/D225*100</f>
        <v>#DIV/0!</v>
      </c>
      <c r="T225" s="765" t="e">
        <f t="shared" ref="T225" si="240">N225/E225*100</f>
        <v>#DIV/0!</v>
      </c>
      <c r="U225" s="765" t="e">
        <f t="shared" ref="U225" si="241">O225/L225*100</f>
        <v>#DIV/0!</v>
      </c>
      <c r="V225" s="765" t="e">
        <f t="shared" ref="V225" si="242">P225/M225*100</f>
        <v>#DIV/0!</v>
      </c>
      <c r="W225" s="765" t="e">
        <f t="shared" ref="W225" si="243">Q225/N225*100</f>
        <v>#DIV/0!</v>
      </c>
    </row>
    <row r="226" spans="1:23" x14ac:dyDescent="0.2">
      <c r="A226" s="767" t="s">
        <v>424</v>
      </c>
      <c r="B226" s="767"/>
      <c r="C226" s="768">
        <f>SUM(C211:C225)</f>
        <v>470</v>
      </c>
      <c r="D226" s="768">
        <f t="shared" ref="D226:Q226" si="244">SUM(D211:D225)</f>
        <v>784</v>
      </c>
      <c r="E226" s="768">
        <f t="shared" si="244"/>
        <v>1254</v>
      </c>
      <c r="F226" s="768">
        <f t="shared" si="244"/>
        <v>14</v>
      </c>
      <c r="G226" s="768">
        <f t="shared" si="244"/>
        <v>36</v>
      </c>
      <c r="H226" s="768">
        <f t="shared" si="244"/>
        <v>50</v>
      </c>
      <c r="I226" s="768">
        <f t="shared" si="244"/>
        <v>138</v>
      </c>
      <c r="J226" s="768">
        <f t="shared" si="244"/>
        <v>169</v>
      </c>
      <c r="K226" s="768">
        <f t="shared" si="244"/>
        <v>306</v>
      </c>
      <c r="L226" s="768">
        <f t="shared" si="244"/>
        <v>152</v>
      </c>
      <c r="M226" s="768">
        <f t="shared" si="244"/>
        <v>205</v>
      </c>
      <c r="N226" s="768">
        <f t="shared" si="244"/>
        <v>357</v>
      </c>
      <c r="O226" s="768">
        <f t="shared" si="244"/>
        <v>101</v>
      </c>
      <c r="P226" s="768">
        <f t="shared" si="244"/>
        <v>122</v>
      </c>
      <c r="Q226" s="768">
        <f t="shared" si="244"/>
        <v>223</v>
      </c>
      <c r="R226" s="769">
        <f t="shared" si="232"/>
        <v>32.340425531914896</v>
      </c>
      <c r="S226" s="769">
        <f t="shared" si="232"/>
        <v>26.147959183673468</v>
      </c>
      <c r="T226" s="769">
        <f t="shared" si="232"/>
        <v>28.4688995215311</v>
      </c>
      <c r="U226" s="769">
        <f t="shared" si="233"/>
        <v>66.44736842105263</v>
      </c>
      <c r="V226" s="769">
        <f t="shared" si="233"/>
        <v>59.512195121951216</v>
      </c>
      <c r="W226" s="769">
        <f t="shared" si="233"/>
        <v>62.464985994397757</v>
      </c>
    </row>
    <row r="227" spans="1:23" ht="12.75" customHeight="1" x14ac:dyDescent="0.2">
      <c r="A227" s="700" t="s">
        <v>431</v>
      </c>
      <c r="B227" s="574" t="s">
        <v>141</v>
      </c>
      <c r="C227" s="574">
        <f>C127+C145+C161+C177</f>
        <v>59</v>
      </c>
      <c r="D227" s="574">
        <f>D127+D145+D161+D177</f>
        <v>52</v>
      </c>
      <c r="E227" s="574">
        <f>E127+E145+E161+E177</f>
        <v>111</v>
      </c>
      <c r="F227" s="574">
        <f>F127+F145+F161+F177</f>
        <v>9</v>
      </c>
      <c r="G227" s="574">
        <f>G127+G145+G161+G177</f>
        <v>7</v>
      </c>
      <c r="H227" s="574">
        <f>H127+H145+H161+H177</f>
        <v>16</v>
      </c>
      <c r="I227" s="574">
        <f>I127+I145+I161+I177</f>
        <v>27</v>
      </c>
      <c r="J227" s="574">
        <f>J127+J145+J161+J177</f>
        <v>21</v>
      </c>
      <c r="K227" s="574">
        <f>K127+K145+K161+K177</f>
        <v>48</v>
      </c>
      <c r="L227" s="574">
        <f>L127+L145+L161+L177</f>
        <v>36</v>
      </c>
      <c r="M227" s="574">
        <f>M127+M145+M161+M177</f>
        <v>28</v>
      </c>
      <c r="N227" s="574">
        <f>N127+N145+N161+N177</f>
        <v>64</v>
      </c>
      <c r="O227" s="574">
        <f>O127+O145+O161+O177</f>
        <v>32</v>
      </c>
      <c r="P227" s="574">
        <f>P127+P145+P161+P177</f>
        <v>25</v>
      </c>
      <c r="Q227" s="574">
        <f>Q127+Q145+Q161+Q177</f>
        <v>57</v>
      </c>
      <c r="R227" s="765">
        <f t="shared" si="232"/>
        <v>61.016949152542374</v>
      </c>
      <c r="S227" s="765">
        <f t="shared" si="232"/>
        <v>53.846153846153847</v>
      </c>
      <c r="T227" s="765">
        <f t="shared" si="232"/>
        <v>57.657657657657658</v>
      </c>
      <c r="U227" s="765">
        <f t="shared" si="233"/>
        <v>88.888888888888886</v>
      </c>
      <c r="V227" s="765">
        <f t="shared" si="233"/>
        <v>89.285714285714292</v>
      </c>
      <c r="W227" s="765">
        <f t="shared" si="233"/>
        <v>89.0625</v>
      </c>
    </row>
    <row r="228" spans="1:23" x14ac:dyDescent="0.2">
      <c r="A228" s="701"/>
      <c r="B228" s="574" t="s">
        <v>143</v>
      </c>
      <c r="C228" s="574">
        <f>C128+C146+C162+C178</f>
        <v>22</v>
      </c>
      <c r="D228" s="574">
        <f>D128+D146+D162+D178</f>
        <v>21</v>
      </c>
      <c r="E228" s="574">
        <f>E128+E146+E162+E178</f>
        <v>43</v>
      </c>
      <c r="F228" s="574">
        <f>F128+F146+F162+F178</f>
        <v>0</v>
      </c>
      <c r="G228" s="574">
        <f>G128+G146+G162+G178</f>
        <v>0</v>
      </c>
      <c r="H228" s="574">
        <f>H128+H146+H162+H178</f>
        <v>0</v>
      </c>
      <c r="I228" s="574">
        <f>I128+I146+I162+I178</f>
        <v>19</v>
      </c>
      <c r="J228" s="574">
        <f>J128+J146+J162+J178</f>
        <v>17</v>
      </c>
      <c r="K228" s="574">
        <f>K128+K146+K162+K178</f>
        <v>36</v>
      </c>
      <c r="L228" s="574">
        <f>L128+L146+L162+L178</f>
        <v>19</v>
      </c>
      <c r="M228" s="574">
        <f>M128+M146+M162+M178</f>
        <v>17</v>
      </c>
      <c r="N228" s="574">
        <f>N128+N146+N162+N178</f>
        <v>36</v>
      </c>
      <c r="O228" s="574">
        <f>O128+O146+O162+O178</f>
        <v>19</v>
      </c>
      <c r="P228" s="574">
        <f>P128+P146+P162+P178</f>
        <v>14</v>
      </c>
      <c r="Q228" s="574">
        <f>Q128+Q146+Q162+Q178</f>
        <v>33</v>
      </c>
      <c r="R228" s="765">
        <f t="shared" si="232"/>
        <v>86.36363636363636</v>
      </c>
      <c r="S228" s="765">
        <f t="shared" si="232"/>
        <v>80.952380952380949</v>
      </c>
      <c r="T228" s="765">
        <f t="shared" si="232"/>
        <v>83.720930232558146</v>
      </c>
      <c r="U228" s="765">
        <f t="shared" si="233"/>
        <v>100</v>
      </c>
      <c r="V228" s="765">
        <f t="shared" si="233"/>
        <v>82.35294117647058</v>
      </c>
      <c r="W228" s="765">
        <f t="shared" si="233"/>
        <v>91.666666666666657</v>
      </c>
    </row>
    <row r="229" spans="1:23" x14ac:dyDescent="0.2">
      <c r="A229" s="701"/>
      <c r="B229" s="574" t="s">
        <v>145</v>
      </c>
      <c r="C229" s="574">
        <f>C129+C147+C163+C179</f>
        <v>77</v>
      </c>
      <c r="D229" s="574">
        <f>D129+D147+D163+D179</f>
        <v>45</v>
      </c>
      <c r="E229" s="574">
        <f>E129+E147+E163+E179</f>
        <v>122</v>
      </c>
      <c r="F229" s="574">
        <f>F129+F147+F163+F179</f>
        <v>20</v>
      </c>
      <c r="G229" s="574">
        <f>G129+G147+G163+G179</f>
        <v>11</v>
      </c>
      <c r="H229" s="574">
        <f>H129+H147+H163+H179</f>
        <v>31</v>
      </c>
      <c r="I229" s="574">
        <f>I129+I147+I163+I179</f>
        <v>30</v>
      </c>
      <c r="J229" s="574">
        <f>J129+J147+J163+J179</f>
        <v>12</v>
      </c>
      <c r="K229" s="574">
        <f>K129+K147+K163+K179</f>
        <v>42</v>
      </c>
      <c r="L229" s="574">
        <f>L129+L147+L163+L179</f>
        <v>50</v>
      </c>
      <c r="M229" s="574">
        <f>M129+M147+M163+M179</f>
        <v>23</v>
      </c>
      <c r="N229" s="574">
        <f>N129+N147+N163+N179</f>
        <v>73</v>
      </c>
      <c r="O229" s="574">
        <f>O129+O147+O163+O179</f>
        <v>44</v>
      </c>
      <c r="P229" s="574">
        <f>P129+P147+P163+P179</f>
        <v>20</v>
      </c>
      <c r="Q229" s="574">
        <f>Q129+Q147+Q163+Q179</f>
        <v>64</v>
      </c>
      <c r="R229" s="765">
        <f t="shared" si="232"/>
        <v>64.935064935064929</v>
      </c>
      <c r="S229" s="765">
        <f t="shared" si="232"/>
        <v>51.111111111111107</v>
      </c>
      <c r="T229" s="765">
        <f t="shared" si="232"/>
        <v>59.83606557377049</v>
      </c>
      <c r="U229" s="765">
        <f t="shared" si="233"/>
        <v>88</v>
      </c>
      <c r="V229" s="765">
        <f t="shared" si="233"/>
        <v>86.956521739130437</v>
      </c>
      <c r="W229" s="765">
        <f t="shared" si="233"/>
        <v>87.671232876712324</v>
      </c>
    </row>
    <row r="230" spans="1:23" x14ac:dyDescent="0.2">
      <c r="A230" s="701"/>
      <c r="B230" s="574" t="s">
        <v>148</v>
      </c>
      <c r="C230" s="574">
        <f>C130+C148+C164+C180</f>
        <v>70</v>
      </c>
      <c r="D230" s="574">
        <f>D130+D148+D164+D180</f>
        <v>45</v>
      </c>
      <c r="E230" s="574">
        <f>E130+E148+E164+E180</f>
        <v>115</v>
      </c>
      <c r="F230" s="574">
        <f>F130+F148+F164+F180</f>
        <v>15</v>
      </c>
      <c r="G230" s="574">
        <f>G130+G148+G164+G180</f>
        <v>10</v>
      </c>
      <c r="H230" s="574">
        <f>H130+H148+H164+H180</f>
        <v>25</v>
      </c>
      <c r="I230" s="574">
        <f>I130+I148+I164+I180</f>
        <v>26</v>
      </c>
      <c r="J230" s="574">
        <f>J130+J148+J164+J180</f>
        <v>19</v>
      </c>
      <c r="K230" s="574">
        <f>K130+K148+K164+K180</f>
        <v>45</v>
      </c>
      <c r="L230" s="574">
        <f>L130+L148+L164+L180</f>
        <v>41</v>
      </c>
      <c r="M230" s="574">
        <f>M130+M148+M164+M180</f>
        <v>29</v>
      </c>
      <c r="N230" s="574">
        <f>N130+N148+N164+N180</f>
        <v>70</v>
      </c>
      <c r="O230" s="574">
        <f>O130+O148+O164+O180</f>
        <v>32</v>
      </c>
      <c r="P230" s="574">
        <f>P130+P148+P164+P180</f>
        <v>24</v>
      </c>
      <c r="Q230" s="574">
        <f>Q130+Q148+Q164+Q180</f>
        <v>56</v>
      </c>
      <c r="R230" s="765">
        <f t="shared" si="232"/>
        <v>58.571428571428577</v>
      </c>
      <c r="S230" s="765">
        <f t="shared" si="232"/>
        <v>64.444444444444443</v>
      </c>
      <c r="T230" s="765">
        <f t="shared" si="232"/>
        <v>60.869565217391312</v>
      </c>
      <c r="U230" s="765">
        <f t="shared" si="233"/>
        <v>78.048780487804876</v>
      </c>
      <c r="V230" s="765">
        <f t="shared" si="233"/>
        <v>82.758620689655174</v>
      </c>
      <c r="W230" s="765">
        <f t="shared" si="233"/>
        <v>80</v>
      </c>
    </row>
    <row r="231" spans="1:23" x14ac:dyDescent="0.2">
      <c r="A231" s="701"/>
      <c r="B231" s="574" t="s">
        <v>151</v>
      </c>
      <c r="C231" s="574">
        <f>C132+C149+C165+C181</f>
        <v>47</v>
      </c>
      <c r="D231" s="574">
        <f>D132+D149+D165+D181</f>
        <v>34</v>
      </c>
      <c r="E231" s="574">
        <f>E132+E149+E165+E181</f>
        <v>81</v>
      </c>
      <c r="F231" s="574">
        <f>F132+F149+F165+F181</f>
        <v>10</v>
      </c>
      <c r="G231" s="574">
        <f>G132+G149+G165+G181</f>
        <v>2</v>
      </c>
      <c r="H231" s="574">
        <f>H132+H149+H165+H181</f>
        <v>12</v>
      </c>
      <c r="I231" s="574">
        <f>I132+I149+I165+I181</f>
        <v>12</v>
      </c>
      <c r="J231" s="574">
        <f>J132+J149+J165+J181</f>
        <v>11</v>
      </c>
      <c r="K231" s="574">
        <f>K132+K149+K165+K181</f>
        <v>23</v>
      </c>
      <c r="L231" s="574">
        <f>L132+L149+L165+L181</f>
        <v>22</v>
      </c>
      <c r="M231" s="574">
        <f>M132+M149+M165+M181</f>
        <v>13</v>
      </c>
      <c r="N231" s="574">
        <f>N132+N149+N165+N181</f>
        <v>35</v>
      </c>
      <c r="O231" s="574">
        <f>O132+O149+O165+O181</f>
        <v>17</v>
      </c>
      <c r="P231" s="574">
        <f>P132+P149+P165+P181</f>
        <v>12</v>
      </c>
      <c r="Q231" s="574">
        <f>Q132+Q149+Q165+Q181</f>
        <v>29</v>
      </c>
      <c r="R231" s="765">
        <f t="shared" si="232"/>
        <v>46.808510638297875</v>
      </c>
      <c r="S231" s="765">
        <f t="shared" si="232"/>
        <v>38.235294117647058</v>
      </c>
      <c r="T231" s="765">
        <f t="shared" si="232"/>
        <v>43.209876543209873</v>
      </c>
      <c r="U231" s="765">
        <f t="shared" si="233"/>
        <v>77.272727272727266</v>
      </c>
      <c r="V231" s="765">
        <f t="shared" si="233"/>
        <v>92.307692307692307</v>
      </c>
      <c r="W231" s="765">
        <f t="shared" si="233"/>
        <v>82.857142857142861</v>
      </c>
    </row>
    <row r="232" spans="1:23" x14ac:dyDescent="0.2">
      <c r="A232" s="701"/>
      <c r="B232" s="574" t="s">
        <v>154</v>
      </c>
      <c r="C232" s="574">
        <f>C133+C150+C166+C182</f>
        <v>55</v>
      </c>
      <c r="D232" s="574">
        <f>D133+D150+D166+D182</f>
        <v>39</v>
      </c>
      <c r="E232" s="574">
        <f>E133+E150+E166+E182</f>
        <v>94</v>
      </c>
      <c r="F232" s="574">
        <f>F133+F150+F166+F182</f>
        <v>4</v>
      </c>
      <c r="G232" s="574">
        <f>G133+G150+G166+G182</f>
        <v>6</v>
      </c>
      <c r="H232" s="574">
        <f>H133+H150+H166+H182</f>
        <v>10</v>
      </c>
      <c r="I232" s="574">
        <f>I133+I150+I166+I182</f>
        <v>18</v>
      </c>
      <c r="J232" s="574">
        <f>J133+J150+J166+J182</f>
        <v>8</v>
      </c>
      <c r="K232" s="574">
        <f>K133+K150+K166+K182</f>
        <v>26</v>
      </c>
      <c r="L232" s="574">
        <f>L133+L150+L166+L182</f>
        <v>22</v>
      </c>
      <c r="M232" s="574">
        <f>M133+M150+M166+M182</f>
        <v>14</v>
      </c>
      <c r="N232" s="574">
        <f>N133+N150+N166+N182</f>
        <v>36</v>
      </c>
      <c r="O232" s="574">
        <f>O133+O150+O166+O182</f>
        <v>19</v>
      </c>
      <c r="P232" s="574">
        <f>P133+P150+P166+P182</f>
        <v>9</v>
      </c>
      <c r="Q232" s="574">
        <f>Q133+Q150+Q166+Q182</f>
        <v>28</v>
      </c>
      <c r="R232" s="765">
        <f t="shared" si="232"/>
        <v>40</v>
      </c>
      <c r="S232" s="765">
        <f t="shared" si="232"/>
        <v>35.897435897435898</v>
      </c>
      <c r="T232" s="765">
        <f t="shared" si="232"/>
        <v>38.297872340425535</v>
      </c>
      <c r="U232" s="765">
        <f t="shared" si="233"/>
        <v>86.36363636363636</v>
      </c>
      <c r="V232" s="765">
        <f t="shared" si="233"/>
        <v>64.285714285714292</v>
      </c>
      <c r="W232" s="765">
        <f t="shared" si="233"/>
        <v>77.777777777777786</v>
      </c>
    </row>
    <row r="233" spans="1:23" x14ac:dyDescent="0.2">
      <c r="A233" s="701"/>
      <c r="B233" s="574" t="s">
        <v>157</v>
      </c>
      <c r="C233" s="574">
        <f>C134+C151+C167+C183</f>
        <v>48</v>
      </c>
      <c r="D233" s="574">
        <f>D134+D151+D167+D183</f>
        <v>39</v>
      </c>
      <c r="E233" s="574">
        <f>E134+E151+E167+E183</f>
        <v>87</v>
      </c>
      <c r="F233" s="574">
        <f>F134+F151+F167+F183</f>
        <v>4</v>
      </c>
      <c r="G233" s="574">
        <f>G134+G151+G167+G183</f>
        <v>5</v>
      </c>
      <c r="H233" s="574">
        <f>H134+H151+H167+H183</f>
        <v>9</v>
      </c>
      <c r="I233" s="574">
        <f>I134+I151+I167+I183</f>
        <v>14</v>
      </c>
      <c r="J233" s="574">
        <f>J134+J151+J167+J183</f>
        <v>10</v>
      </c>
      <c r="K233" s="574">
        <f>K134+K151+K167+K183</f>
        <v>24</v>
      </c>
      <c r="L233" s="574">
        <f>L134+L151+L167+L183</f>
        <v>18</v>
      </c>
      <c r="M233" s="574">
        <f>M134+M151+M167+M183</f>
        <v>15</v>
      </c>
      <c r="N233" s="574">
        <f>N134+N151+N167+N183</f>
        <v>33</v>
      </c>
      <c r="O233" s="574">
        <f>O134+O151+O167+O183</f>
        <v>12</v>
      </c>
      <c r="P233" s="574">
        <f>P134+P151+P167+P183</f>
        <v>13</v>
      </c>
      <c r="Q233" s="574">
        <f>Q134+Q151+Q167+Q183</f>
        <v>25</v>
      </c>
      <c r="R233" s="765">
        <f t="shared" si="232"/>
        <v>37.5</v>
      </c>
      <c r="S233" s="765">
        <f t="shared" si="232"/>
        <v>38.461538461538467</v>
      </c>
      <c r="T233" s="765">
        <f t="shared" si="232"/>
        <v>37.931034482758619</v>
      </c>
      <c r="U233" s="765">
        <f t="shared" si="233"/>
        <v>66.666666666666657</v>
      </c>
      <c r="V233" s="765">
        <f t="shared" si="233"/>
        <v>86.666666666666671</v>
      </c>
      <c r="W233" s="765">
        <f t="shared" si="233"/>
        <v>75.757575757575751</v>
      </c>
    </row>
    <row r="234" spans="1:23" x14ac:dyDescent="0.2">
      <c r="A234" s="701"/>
      <c r="B234" s="574" t="s">
        <v>138</v>
      </c>
      <c r="C234" s="574">
        <f>C135+C152+C168+C185</f>
        <v>53</v>
      </c>
      <c r="D234" s="574">
        <f>D135+D152+D168+D185</f>
        <v>33</v>
      </c>
      <c r="E234" s="574">
        <f>E135+E152+E168+E185</f>
        <v>86</v>
      </c>
      <c r="F234" s="574">
        <f>F135+F152+F168+F185</f>
        <v>13</v>
      </c>
      <c r="G234" s="574">
        <f>G135+G152+G168+G185</f>
        <v>3</v>
      </c>
      <c r="H234" s="574">
        <f>H135+H152+H168+H185</f>
        <v>16</v>
      </c>
      <c r="I234" s="574">
        <f>I135+I152+I168+I185</f>
        <v>16</v>
      </c>
      <c r="J234" s="574">
        <f>J135+J152+J168+J185</f>
        <v>10</v>
      </c>
      <c r="K234" s="574">
        <f>K135+K152+K168+K185</f>
        <v>26</v>
      </c>
      <c r="L234" s="574">
        <f>L135+L152+L168+L185</f>
        <v>29</v>
      </c>
      <c r="M234" s="574">
        <f>M135+M152+M168+M185</f>
        <v>13</v>
      </c>
      <c r="N234" s="574">
        <f>N135+N152+N168+N185</f>
        <v>42</v>
      </c>
      <c r="O234" s="574">
        <f>O135+O152+O168+O185</f>
        <v>16</v>
      </c>
      <c r="P234" s="574">
        <f>P135+P152+P168+P185</f>
        <v>10</v>
      </c>
      <c r="Q234" s="574">
        <f>Q135+Q152+Q168+Q185</f>
        <v>26</v>
      </c>
      <c r="R234" s="765">
        <f t="shared" si="232"/>
        <v>54.716981132075468</v>
      </c>
      <c r="S234" s="765">
        <f t="shared" si="232"/>
        <v>39.393939393939391</v>
      </c>
      <c r="T234" s="765">
        <f t="shared" si="232"/>
        <v>48.837209302325576</v>
      </c>
      <c r="U234" s="765">
        <f t="shared" si="233"/>
        <v>55.172413793103445</v>
      </c>
      <c r="V234" s="765">
        <f t="shared" si="233"/>
        <v>76.923076923076934</v>
      </c>
      <c r="W234" s="765">
        <f t="shared" si="233"/>
        <v>61.904761904761905</v>
      </c>
    </row>
    <row r="235" spans="1:23" x14ac:dyDescent="0.2">
      <c r="A235" s="701"/>
      <c r="B235" s="574" t="s">
        <v>166</v>
      </c>
      <c r="C235" s="574">
        <f>C136+C153+C169+C186</f>
        <v>49</v>
      </c>
      <c r="D235" s="574">
        <f>D136+D153+D169+D186</f>
        <v>45</v>
      </c>
      <c r="E235" s="574">
        <f>E136+E153+E169+E186</f>
        <v>94</v>
      </c>
      <c r="F235" s="574">
        <f>F136+F153+F169+F186</f>
        <v>8</v>
      </c>
      <c r="G235" s="574">
        <f>G136+G153+G169+G186</f>
        <v>7</v>
      </c>
      <c r="H235" s="574">
        <f>H136+H153+H169+H186</f>
        <v>15</v>
      </c>
      <c r="I235" s="574">
        <f>I136+I153+I169+I186</f>
        <v>10</v>
      </c>
      <c r="J235" s="574">
        <f>J136+J153+J169+J186</f>
        <v>10</v>
      </c>
      <c r="K235" s="574">
        <f>K136+K153+K169+K186</f>
        <v>20</v>
      </c>
      <c r="L235" s="574">
        <f>L136+L153+L169+L186</f>
        <v>18</v>
      </c>
      <c r="M235" s="574">
        <f>M136+M153+M169+M186</f>
        <v>17</v>
      </c>
      <c r="N235" s="574">
        <f>N136+N153+N169+N186</f>
        <v>35</v>
      </c>
      <c r="O235" s="574">
        <f>O136+O153+O169+O186</f>
        <v>6</v>
      </c>
      <c r="P235" s="574">
        <f>P136+P153+P169+P186</f>
        <v>8</v>
      </c>
      <c r="Q235" s="574">
        <f>Q136+Q153+Q169+Q186</f>
        <v>14</v>
      </c>
      <c r="R235" s="765">
        <f t="shared" si="232"/>
        <v>36.734693877551024</v>
      </c>
      <c r="S235" s="765">
        <f t="shared" si="232"/>
        <v>37.777777777777779</v>
      </c>
      <c r="T235" s="765">
        <f t="shared" si="232"/>
        <v>37.234042553191486</v>
      </c>
      <c r="U235" s="765">
        <f t="shared" si="233"/>
        <v>33.333333333333329</v>
      </c>
      <c r="V235" s="765">
        <f t="shared" si="233"/>
        <v>47.058823529411761</v>
      </c>
      <c r="W235" s="765">
        <f t="shared" si="233"/>
        <v>40</v>
      </c>
    </row>
    <row r="236" spans="1:23" x14ac:dyDescent="0.2">
      <c r="A236" s="701"/>
      <c r="B236" s="574" t="s">
        <v>204</v>
      </c>
      <c r="C236" s="574">
        <f>C138+C154+C170+C187</f>
        <v>44</v>
      </c>
      <c r="D236" s="574">
        <f>D138+D154+D170+D187</f>
        <v>54</v>
      </c>
      <c r="E236" s="574">
        <f>E138+E154+E170+E187</f>
        <v>98</v>
      </c>
      <c r="F236" s="574">
        <f>F138+F154+F170+F187</f>
        <v>5</v>
      </c>
      <c r="G236" s="574">
        <f>G138+G154+G170+G187</f>
        <v>9</v>
      </c>
      <c r="H236" s="574">
        <f>H138+H154+H170+H187</f>
        <v>14</v>
      </c>
      <c r="I236" s="574">
        <f>I138+I154+I170+I187</f>
        <v>9</v>
      </c>
      <c r="J236" s="574">
        <f>J138+J154+J170+J187</f>
        <v>6</v>
      </c>
      <c r="K236" s="574">
        <f>K138+K154+K170+K187</f>
        <v>15</v>
      </c>
      <c r="L236" s="574">
        <f>L138+L154+L170+L187</f>
        <v>14</v>
      </c>
      <c r="M236" s="574">
        <f>M138+M154+M170+M187</f>
        <v>15</v>
      </c>
      <c r="N236" s="574">
        <f>N138+N154+N170+N187</f>
        <v>29</v>
      </c>
      <c r="O236" s="574">
        <f>O138+O154+O170+O187</f>
        <v>2</v>
      </c>
      <c r="P236" s="574">
        <f>P138+P154+P170+P187</f>
        <v>4</v>
      </c>
      <c r="Q236" s="574">
        <f>Q138+Q154+Q170+Q187</f>
        <v>6</v>
      </c>
      <c r="R236" s="765">
        <f t="shared" si="232"/>
        <v>31.818181818181817</v>
      </c>
      <c r="S236" s="765">
        <f t="shared" si="232"/>
        <v>27.777777777777779</v>
      </c>
      <c r="T236" s="765">
        <f t="shared" si="232"/>
        <v>29.591836734693878</v>
      </c>
      <c r="U236" s="765">
        <f t="shared" si="233"/>
        <v>14.285714285714285</v>
      </c>
      <c r="V236" s="765">
        <f t="shared" si="233"/>
        <v>26.666666666666668</v>
      </c>
      <c r="W236" s="765">
        <f t="shared" si="233"/>
        <v>20.689655172413794</v>
      </c>
    </row>
    <row r="237" spans="1:23" x14ac:dyDescent="0.2">
      <c r="A237" s="701"/>
      <c r="B237" s="574" t="s">
        <v>205</v>
      </c>
      <c r="C237" s="574">
        <f>C139+C155+C171+C188</f>
        <v>58</v>
      </c>
      <c r="D237" s="574">
        <f>D139+D155+D171+D188</f>
        <v>42</v>
      </c>
      <c r="E237" s="574">
        <f>E139+E155+E171+E188</f>
        <v>100</v>
      </c>
      <c r="F237" s="574">
        <f>F139+F155+F171+F188</f>
        <v>10</v>
      </c>
      <c r="G237" s="574">
        <f>G139+G155+G171+G188</f>
        <v>3</v>
      </c>
      <c r="H237" s="574">
        <f>H139+H155+H171+H188</f>
        <v>13</v>
      </c>
      <c r="I237" s="574">
        <f>I139+I155+I171+I188</f>
        <v>6</v>
      </c>
      <c r="J237" s="574">
        <f>J139+J155+J171+J188</f>
        <v>7</v>
      </c>
      <c r="K237" s="574">
        <f>K139+K155+K171+K188</f>
        <v>13</v>
      </c>
      <c r="L237" s="574">
        <f>L139+L155+L171+L188</f>
        <v>16</v>
      </c>
      <c r="M237" s="574">
        <f>M139+M155+M171+M188</f>
        <v>10</v>
      </c>
      <c r="N237" s="574">
        <f>N139+N155+N171+N188</f>
        <v>26</v>
      </c>
      <c r="O237" s="574">
        <f>O139+O155+O171+O188</f>
        <v>2</v>
      </c>
      <c r="P237" s="574">
        <f>P139+P155+P171+P188</f>
        <v>3</v>
      </c>
      <c r="Q237" s="574">
        <f>Q139+Q155+Q171+Q188</f>
        <v>5</v>
      </c>
      <c r="R237" s="765">
        <f t="shared" si="232"/>
        <v>27.586206896551722</v>
      </c>
      <c r="S237" s="765">
        <f t="shared" si="232"/>
        <v>23.809523809523807</v>
      </c>
      <c r="T237" s="765">
        <f t="shared" si="232"/>
        <v>26</v>
      </c>
      <c r="U237" s="765">
        <f t="shared" si="233"/>
        <v>12.5</v>
      </c>
      <c r="V237" s="765">
        <f t="shared" si="233"/>
        <v>30</v>
      </c>
      <c r="W237" s="765">
        <f t="shared" si="233"/>
        <v>19.230769230769234</v>
      </c>
    </row>
    <row r="238" spans="1:23" x14ac:dyDescent="0.2">
      <c r="A238" s="701"/>
      <c r="B238" s="574" t="s">
        <v>270</v>
      </c>
      <c r="C238" s="574">
        <f>C140+C156+C172+C189</f>
        <v>48</v>
      </c>
      <c r="D238" s="574">
        <f>D140+D156+D172+D189</f>
        <v>42</v>
      </c>
      <c r="E238" s="574">
        <f>E140+E156+E172+E189</f>
        <v>90</v>
      </c>
      <c r="F238" s="574">
        <f>F140+F156+F172+F189</f>
        <v>7</v>
      </c>
      <c r="G238" s="574">
        <f>G140+G156+G172+G189</f>
        <v>0</v>
      </c>
      <c r="H238" s="574">
        <f>H140+H156+H172+H189</f>
        <v>7</v>
      </c>
      <c r="I238" s="574">
        <f>I140+I156+I172+I189</f>
        <v>11</v>
      </c>
      <c r="J238" s="574">
        <f>J140+J156+J172+J189</f>
        <v>7</v>
      </c>
      <c r="K238" s="574">
        <f>K140+K156+K172+K189</f>
        <v>18</v>
      </c>
      <c r="L238" s="574">
        <f>L140+L156+L172+L189</f>
        <v>21</v>
      </c>
      <c r="M238" s="574">
        <f>M140+M156+M172+M189</f>
        <v>11</v>
      </c>
      <c r="N238" s="574">
        <f>N140+N156+N172+N189</f>
        <v>32</v>
      </c>
      <c r="O238" s="574">
        <f>O140+O156+O172+O189</f>
        <v>0</v>
      </c>
      <c r="P238" s="574">
        <f>P140+P156+P172+P189</f>
        <v>0</v>
      </c>
      <c r="Q238" s="574">
        <f>Q140+Q156+Q172+Q189</f>
        <v>0</v>
      </c>
      <c r="R238" s="765">
        <f t="shared" si="232"/>
        <v>43.75</v>
      </c>
      <c r="S238" s="765">
        <f t="shared" si="232"/>
        <v>26.190476190476193</v>
      </c>
      <c r="T238" s="765">
        <f t="shared" si="232"/>
        <v>35.555555555555557</v>
      </c>
      <c r="U238" s="765">
        <f t="shared" si="233"/>
        <v>0</v>
      </c>
      <c r="V238" s="765">
        <f t="shared" si="233"/>
        <v>0</v>
      </c>
      <c r="W238" s="765">
        <f t="shared" si="233"/>
        <v>0</v>
      </c>
    </row>
    <row r="239" spans="1:23" x14ac:dyDescent="0.2">
      <c r="A239" s="701"/>
      <c r="B239" s="574" t="s">
        <v>271</v>
      </c>
      <c r="C239" s="574">
        <f>C141+C157+C173+C190</f>
        <v>77</v>
      </c>
      <c r="D239" s="574">
        <f>D141+D157+D173+D190</f>
        <v>55</v>
      </c>
      <c r="E239" s="574">
        <f>E141+E157+E173+E190</f>
        <v>132</v>
      </c>
      <c r="F239" s="574">
        <f>F141+F157+F173+F190</f>
        <v>14</v>
      </c>
      <c r="G239" s="574">
        <f>G141+G157+G173+G190</f>
        <v>6</v>
      </c>
      <c r="H239" s="574">
        <f>H141+H157+H173+H190</f>
        <v>20</v>
      </c>
      <c r="I239" s="574">
        <f>I141+I157+I173+I190</f>
        <v>0</v>
      </c>
      <c r="J239" s="574">
        <f>J141+J157+J173+J190</f>
        <v>0</v>
      </c>
      <c r="K239" s="574">
        <f>K141+K157+K173+K190</f>
        <v>0</v>
      </c>
      <c r="L239" s="574">
        <f>L141+L157+L173+L190</f>
        <v>14</v>
      </c>
      <c r="M239" s="574">
        <f>M141+M157+M173+M190</f>
        <v>6</v>
      </c>
      <c r="N239" s="574">
        <f>N141+N157+N173+N190</f>
        <v>20</v>
      </c>
      <c r="O239" s="574">
        <f>O141+O157+O173+O190</f>
        <v>0</v>
      </c>
      <c r="P239" s="574">
        <f>P141+P157+P173+P190</f>
        <v>0</v>
      </c>
      <c r="Q239" s="574">
        <f>Q141+Q157+Q173+Q190</f>
        <v>0</v>
      </c>
      <c r="R239" s="765">
        <f t="shared" si="232"/>
        <v>18.181818181818183</v>
      </c>
      <c r="S239" s="765">
        <f t="shared" si="232"/>
        <v>10.909090909090908</v>
      </c>
      <c r="T239" s="765">
        <f t="shared" si="232"/>
        <v>15.151515151515152</v>
      </c>
      <c r="U239" s="765">
        <f t="shared" si="233"/>
        <v>0</v>
      </c>
      <c r="V239" s="765">
        <f t="shared" si="233"/>
        <v>0</v>
      </c>
      <c r="W239" s="765">
        <f t="shared" si="233"/>
        <v>0</v>
      </c>
    </row>
    <row r="240" spans="1:23" x14ac:dyDescent="0.2">
      <c r="A240" s="701"/>
      <c r="B240" s="574" t="s">
        <v>343</v>
      </c>
      <c r="C240" s="574">
        <f>C142+C158+C174+C191</f>
        <v>0</v>
      </c>
      <c r="D240" s="574">
        <f t="shared" ref="D240:Q240" si="245">D142+D158+D174+D191</f>
        <v>0</v>
      </c>
      <c r="E240" s="574">
        <f t="shared" si="245"/>
        <v>0</v>
      </c>
      <c r="F240" s="574">
        <f t="shared" si="245"/>
        <v>0</v>
      </c>
      <c r="G240" s="574">
        <f t="shared" si="245"/>
        <v>0</v>
      </c>
      <c r="H240" s="574">
        <f t="shared" si="245"/>
        <v>0</v>
      </c>
      <c r="I240" s="574">
        <f t="shared" si="245"/>
        <v>0</v>
      </c>
      <c r="J240" s="574">
        <f t="shared" si="245"/>
        <v>0</v>
      </c>
      <c r="K240" s="574">
        <f t="shared" si="245"/>
        <v>0</v>
      </c>
      <c r="L240" s="574">
        <f t="shared" si="245"/>
        <v>0</v>
      </c>
      <c r="M240" s="574">
        <f t="shared" si="245"/>
        <v>0</v>
      </c>
      <c r="N240" s="574">
        <f t="shared" si="245"/>
        <v>0</v>
      </c>
      <c r="O240" s="574">
        <f t="shared" si="245"/>
        <v>0</v>
      </c>
      <c r="P240" s="574">
        <f t="shared" si="245"/>
        <v>0</v>
      </c>
      <c r="Q240" s="574">
        <f t="shared" si="245"/>
        <v>0</v>
      </c>
      <c r="R240" s="765" t="e">
        <f t="shared" ref="R240:R241" si="246">L240/C240*100</f>
        <v>#DIV/0!</v>
      </c>
      <c r="S240" s="765" t="e">
        <f t="shared" ref="S240:S241" si="247">M240/D240*100</f>
        <v>#DIV/0!</v>
      </c>
      <c r="T240" s="765" t="e">
        <f t="shared" ref="T240:T241" si="248">N240/E240*100</f>
        <v>#DIV/0!</v>
      </c>
      <c r="U240" s="765" t="e">
        <f t="shared" ref="U240:U241" si="249">O240/L240*100</f>
        <v>#DIV/0!</v>
      </c>
      <c r="V240" s="765" t="e">
        <f t="shared" ref="V240:V241" si="250">P240/M240*100</f>
        <v>#DIV/0!</v>
      </c>
      <c r="W240" s="765" t="e">
        <f t="shared" ref="W240:W241" si="251">Q240/N240*100</f>
        <v>#DIV/0!</v>
      </c>
    </row>
    <row r="241" spans="1:23" x14ac:dyDescent="0.2">
      <c r="A241" s="702"/>
      <c r="B241" s="574" t="s">
        <v>344</v>
      </c>
      <c r="C241" s="574">
        <f>C143+C159+C175+C192</f>
        <v>0</v>
      </c>
      <c r="D241" s="574">
        <f t="shared" ref="D241:Q241" si="252">D143+D159+D175+D192</f>
        <v>0</v>
      </c>
      <c r="E241" s="574">
        <f t="shared" si="252"/>
        <v>0</v>
      </c>
      <c r="F241" s="574">
        <f t="shared" si="252"/>
        <v>0</v>
      </c>
      <c r="G241" s="574">
        <f t="shared" si="252"/>
        <v>0</v>
      </c>
      <c r="H241" s="574">
        <f t="shared" si="252"/>
        <v>0</v>
      </c>
      <c r="I241" s="574">
        <f t="shared" si="252"/>
        <v>0</v>
      </c>
      <c r="J241" s="574">
        <f t="shared" si="252"/>
        <v>0</v>
      </c>
      <c r="K241" s="574">
        <f t="shared" si="252"/>
        <v>0</v>
      </c>
      <c r="L241" s="574">
        <f t="shared" si="252"/>
        <v>0</v>
      </c>
      <c r="M241" s="574">
        <f t="shared" si="252"/>
        <v>0</v>
      </c>
      <c r="N241" s="574">
        <f t="shared" si="252"/>
        <v>0</v>
      </c>
      <c r="O241" s="574">
        <f t="shared" si="252"/>
        <v>0</v>
      </c>
      <c r="P241" s="574">
        <f t="shared" si="252"/>
        <v>0</v>
      </c>
      <c r="Q241" s="574">
        <f t="shared" si="252"/>
        <v>0</v>
      </c>
      <c r="R241" s="765" t="e">
        <f t="shared" si="246"/>
        <v>#DIV/0!</v>
      </c>
      <c r="S241" s="765" t="e">
        <f t="shared" si="247"/>
        <v>#DIV/0!</v>
      </c>
      <c r="T241" s="765" t="e">
        <f t="shared" si="248"/>
        <v>#DIV/0!</v>
      </c>
      <c r="U241" s="765" t="e">
        <f t="shared" si="249"/>
        <v>#DIV/0!</v>
      </c>
      <c r="V241" s="765" t="e">
        <f t="shared" si="250"/>
        <v>#DIV/0!</v>
      </c>
      <c r="W241" s="765" t="e">
        <f t="shared" si="251"/>
        <v>#DIV/0!</v>
      </c>
    </row>
    <row r="242" spans="1:23" x14ac:dyDescent="0.2">
      <c r="A242" s="767" t="s">
        <v>424</v>
      </c>
      <c r="B242" s="767"/>
      <c r="C242" s="768">
        <f>SUM(C227:C241)</f>
        <v>707</v>
      </c>
      <c r="D242" s="768">
        <f t="shared" ref="D242:Q242" si="253">SUM(D227:D241)</f>
        <v>546</v>
      </c>
      <c r="E242" s="768">
        <f t="shared" si="253"/>
        <v>1253</v>
      </c>
      <c r="F242" s="768">
        <f t="shared" si="253"/>
        <v>119</v>
      </c>
      <c r="G242" s="768">
        <f t="shared" si="253"/>
        <v>69</v>
      </c>
      <c r="H242" s="768">
        <f t="shared" si="253"/>
        <v>188</v>
      </c>
      <c r="I242" s="768">
        <f t="shared" si="253"/>
        <v>198</v>
      </c>
      <c r="J242" s="768">
        <f t="shared" si="253"/>
        <v>138</v>
      </c>
      <c r="K242" s="768">
        <f t="shared" si="253"/>
        <v>336</v>
      </c>
      <c r="L242" s="768">
        <f t="shared" si="253"/>
        <v>320</v>
      </c>
      <c r="M242" s="768">
        <f t="shared" si="253"/>
        <v>211</v>
      </c>
      <c r="N242" s="768">
        <f t="shared" si="253"/>
        <v>531</v>
      </c>
      <c r="O242" s="768">
        <f t="shared" si="253"/>
        <v>201</v>
      </c>
      <c r="P242" s="768">
        <f t="shared" si="253"/>
        <v>142</v>
      </c>
      <c r="Q242" s="768">
        <f t="shared" si="253"/>
        <v>343</v>
      </c>
      <c r="R242" s="769">
        <f t="shared" si="232"/>
        <v>45.261669024045261</v>
      </c>
      <c r="S242" s="769">
        <f t="shared" si="232"/>
        <v>38.64468864468865</v>
      </c>
      <c r="T242" s="769">
        <f t="shared" si="232"/>
        <v>42.37829209896249</v>
      </c>
      <c r="U242" s="769">
        <f t="shared" si="233"/>
        <v>62.812500000000007</v>
      </c>
      <c r="V242" s="769">
        <f t="shared" si="233"/>
        <v>67.29857819905213</v>
      </c>
      <c r="W242" s="769">
        <f t="shared" si="233"/>
        <v>64.595103578154422</v>
      </c>
    </row>
    <row r="243" spans="1:23" x14ac:dyDescent="0.2">
      <c r="R243" s="772"/>
      <c r="S243" s="772"/>
      <c r="T243" s="772"/>
      <c r="U243" s="772"/>
      <c r="V243" s="772"/>
      <c r="W243" s="772"/>
    </row>
    <row r="244" spans="1:23" x14ac:dyDescent="0.2">
      <c r="A244" s="700" t="s">
        <v>432</v>
      </c>
      <c r="B244" s="574" t="s">
        <v>141</v>
      </c>
      <c r="C244" s="574">
        <f>C195+C211+C227</f>
        <v>95</v>
      </c>
      <c r="D244" s="574">
        <f t="shared" ref="D244:Q244" si="254">D195+D211+D227</f>
        <v>108</v>
      </c>
      <c r="E244" s="574">
        <f t="shared" si="254"/>
        <v>203</v>
      </c>
      <c r="F244" s="574">
        <f t="shared" si="254"/>
        <v>12</v>
      </c>
      <c r="G244" s="574">
        <f t="shared" si="254"/>
        <v>15</v>
      </c>
      <c r="H244" s="574">
        <f t="shared" si="254"/>
        <v>27</v>
      </c>
      <c r="I244" s="574">
        <f t="shared" si="254"/>
        <v>36</v>
      </c>
      <c r="J244" s="574">
        <f t="shared" si="254"/>
        <v>45</v>
      </c>
      <c r="K244" s="574">
        <f t="shared" si="254"/>
        <v>81</v>
      </c>
      <c r="L244" s="574">
        <f t="shared" si="254"/>
        <v>48</v>
      </c>
      <c r="M244" s="574">
        <f t="shared" si="254"/>
        <v>60</v>
      </c>
      <c r="N244" s="574">
        <f t="shared" si="254"/>
        <v>108</v>
      </c>
      <c r="O244" s="574">
        <f t="shared" si="254"/>
        <v>42</v>
      </c>
      <c r="P244" s="574">
        <f t="shared" si="254"/>
        <v>55</v>
      </c>
      <c r="Q244" s="574">
        <f t="shared" si="254"/>
        <v>97</v>
      </c>
      <c r="R244" s="765">
        <f t="shared" ref="R244:T259" si="255">L244/C244*100</f>
        <v>50.526315789473685</v>
      </c>
      <c r="S244" s="765">
        <f t="shared" si="255"/>
        <v>55.555555555555557</v>
      </c>
      <c r="T244" s="765">
        <f t="shared" si="255"/>
        <v>53.201970443349758</v>
      </c>
      <c r="U244" s="765">
        <f t="shared" ref="U244:W259" si="256">O244/L244*100</f>
        <v>87.5</v>
      </c>
      <c r="V244" s="765">
        <f t="shared" si="256"/>
        <v>91.666666666666657</v>
      </c>
      <c r="W244" s="765">
        <f t="shared" si="256"/>
        <v>89.81481481481481</v>
      </c>
    </row>
    <row r="245" spans="1:23" x14ac:dyDescent="0.2">
      <c r="A245" s="701"/>
      <c r="B245" s="574" t="s">
        <v>143</v>
      </c>
      <c r="C245" s="574">
        <f>C196+C212+C228</f>
        <v>46</v>
      </c>
      <c r="D245" s="574">
        <f>D196+D212+D228</f>
        <v>55</v>
      </c>
      <c r="E245" s="574">
        <f>E196+E212+E228</f>
        <v>101</v>
      </c>
      <c r="F245" s="574">
        <f>F196+F212+F228</f>
        <v>0</v>
      </c>
      <c r="G245" s="574">
        <f>G196+G212+G228</f>
        <v>5</v>
      </c>
      <c r="H245" s="574">
        <f>H196+H212+H228</f>
        <v>5</v>
      </c>
      <c r="I245" s="574">
        <f>I196+I212+I228</f>
        <v>31</v>
      </c>
      <c r="J245" s="574">
        <f>J196+J212+J228</f>
        <v>27</v>
      </c>
      <c r="K245" s="574">
        <f>K196+K212+K228</f>
        <v>58</v>
      </c>
      <c r="L245" s="574">
        <f>L196+L212+L228</f>
        <v>31</v>
      </c>
      <c r="M245" s="574">
        <f>M196+M212+M228</f>
        <v>32</v>
      </c>
      <c r="N245" s="574">
        <f>N196+N212+N228</f>
        <v>63</v>
      </c>
      <c r="O245" s="574">
        <f>O196+O212+O228</f>
        <v>29</v>
      </c>
      <c r="P245" s="574">
        <f>P196+P212+P228</f>
        <v>26</v>
      </c>
      <c r="Q245" s="574">
        <f>Q196+Q212+Q228</f>
        <v>55</v>
      </c>
      <c r="R245" s="765">
        <f t="shared" si="255"/>
        <v>67.391304347826093</v>
      </c>
      <c r="S245" s="765">
        <f t="shared" si="255"/>
        <v>58.18181818181818</v>
      </c>
      <c r="T245" s="765">
        <f t="shared" si="255"/>
        <v>62.376237623762378</v>
      </c>
      <c r="U245" s="765">
        <f t="shared" si="256"/>
        <v>93.548387096774192</v>
      </c>
      <c r="V245" s="765">
        <f t="shared" si="256"/>
        <v>81.25</v>
      </c>
      <c r="W245" s="765">
        <f t="shared" si="256"/>
        <v>87.301587301587304</v>
      </c>
    </row>
    <row r="246" spans="1:23" x14ac:dyDescent="0.2">
      <c r="A246" s="701"/>
      <c r="B246" s="574" t="s">
        <v>145</v>
      </c>
      <c r="C246" s="574">
        <f>C197+C213+C229</f>
        <v>145</v>
      </c>
      <c r="D246" s="574">
        <f>D197+D213+D229</f>
        <v>172</v>
      </c>
      <c r="E246" s="574">
        <f>E197+E213+E229</f>
        <v>317</v>
      </c>
      <c r="F246" s="574">
        <f>F197+F213+F229</f>
        <v>32</v>
      </c>
      <c r="G246" s="574">
        <f>G197+G213+G229</f>
        <v>21</v>
      </c>
      <c r="H246" s="574">
        <f>H197+H213+H229</f>
        <v>53</v>
      </c>
      <c r="I246" s="574">
        <f>I197+I213+I229</f>
        <v>63</v>
      </c>
      <c r="J246" s="574">
        <f>J197+J213+J229</f>
        <v>56</v>
      </c>
      <c r="K246" s="574">
        <f>K197+K213+K229</f>
        <v>119</v>
      </c>
      <c r="L246" s="574">
        <f>L197+L213+L229</f>
        <v>95</v>
      </c>
      <c r="M246" s="574">
        <f>M197+M213+M229</f>
        <v>77</v>
      </c>
      <c r="N246" s="574">
        <f>N197+N213+N229</f>
        <v>172</v>
      </c>
      <c r="O246" s="574">
        <f>O197+O213+O229</f>
        <v>80</v>
      </c>
      <c r="P246" s="574">
        <f>P197+P213+P229</f>
        <v>56</v>
      </c>
      <c r="Q246" s="574">
        <f>Q197+Q213+Q229</f>
        <v>136</v>
      </c>
      <c r="R246" s="765">
        <f t="shared" si="255"/>
        <v>65.517241379310349</v>
      </c>
      <c r="S246" s="765">
        <f t="shared" si="255"/>
        <v>44.767441860465119</v>
      </c>
      <c r="T246" s="765">
        <f t="shared" si="255"/>
        <v>54.25867507886435</v>
      </c>
      <c r="U246" s="765">
        <f t="shared" si="256"/>
        <v>84.210526315789465</v>
      </c>
      <c r="V246" s="765">
        <f t="shared" si="256"/>
        <v>72.727272727272734</v>
      </c>
      <c r="W246" s="765">
        <f t="shared" si="256"/>
        <v>79.069767441860463</v>
      </c>
    </row>
    <row r="247" spans="1:23" x14ac:dyDescent="0.2">
      <c r="A247" s="701"/>
      <c r="B247" s="574" t="s">
        <v>148</v>
      </c>
      <c r="C247" s="574">
        <f>C198+C214+C230</f>
        <v>161</v>
      </c>
      <c r="D247" s="574">
        <f>D198+D214+D230</f>
        <v>191</v>
      </c>
      <c r="E247" s="574">
        <f>E198+E214+E230</f>
        <v>352</v>
      </c>
      <c r="F247" s="574">
        <f>F198+F214+F230</f>
        <v>26</v>
      </c>
      <c r="G247" s="574">
        <f>G198+G214+G230</f>
        <v>19</v>
      </c>
      <c r="H247" s="574">
        <f>H198+H214+H230</f>
        <v>45</v>
      </c>
      <c r="I247" s="574">
        <f>I198+I214+I230</f>
        <v>56</v>
      </c>
      <c r="J247" s="574">
        <f>J198+J214+J230</f>
        <v>62</v>
      </c>
      <c r="K247" s="574">
        <f>K198+K214+K230</f>
        <v>117</v>
      </c>
      <c r="L247" s="574">
        <f>L198+L214+L230</f>
        <v>82</v>
      </c>
      <c r="M247" s="574">
        <f>M198+M214+M230</f>
        <v>81</v>
      </c>
      <c r="N247" s="574">
        <f>N198+N214+N230</f>
        <v>163</v>
      </c>
      <c r="O247" s="574">
        <f>O198+O214+O230</f>
        <v>67</v>
      </c>
      <c r="P247" s="574">
        <f>P198+P214+P230</f>
        <v>63</v>
      </c>
      <c r="Q247" s="574">
        <f>Q198+Q214+Q230</f>
        <v>130</v>
      </c>
      <c r="R247" s="765">
        <f t="shared" si="255"/>
        <v>50.931677018633536</v>
      </c>
      <c r="S247" s="765">
        <f t="shared" si="255"/>
        <v>42.408376963350783</v>
      </c>
      <c r="T247" s="765">
        <f t="shared" si="255"/>
        <v>46.30681818181818</v>
      </c>
      <c r="U247" s="765">
        <f t="shared" si="256"/>
        <v>81.707317073170728</v>
      </c>
      <c r="V247" s="765">
        <f t="shared" si="256"/>
        <v>77.777777777777786</v>
      </c>
      <c r="W247" s="765">
        <f t="shared" si="256"/>
        <v>79.754601226993856</v>
      </c>
    </row>
    <row r="248" spans="1:23" x14ac:dyDescent="0.2">
      <c r="A248" s="701"/>
      <c r="B248" s="574" t="s">
        <v>151</v>
      </c>
      <c r="C248" s="574">
        <f>C199+C215+C231</f>
        <v>114</v>
      </c>
      <c r="D248" s="574">
        <f>D199+D215+D231</f>
        <v>146</v>
      </c>
      <c r="E248" s="574">
        <f>E199+E215+E231</f>
        <v>260</v>
      </c>
      <c r="F248" s="574">
        <f>F199+F215+F231</f>
        <v>21</v>
      </c>
      <c r="G248" s="574">
        <f>G199+G215+G231</f>
        <v>4</v>
      </c>
      <c r="H248" s="574">
        <f>H199+H215+H231</f>
        <v>25</v>
      </c>
      <c r="I248" s="574">
        <f>I199+I215+I231</f>
        <v>38</v>
      </c>
      <c r="J248" s="574">
        <f>J199+J215+J231</f>
        <v>43</v>
      </c>
      <c r="K248" s="574">
        <f>K199+K215+K231</f>
        <v>80</v>
      </c>
      <c r="L248" s="574">
        <f>L199+L215+L231</f>
        <v>59</v>
      </c>
      <c r="M248" s="574">
        <f>M199+M215+M231</f>
        <v>47</v>
      </c>
      <c r="N248" s="574">
        <f>N199+N215+N231</f>
        <v>106</v>
      </c>
      <c r="O248" s="574">
        <f>O199+O215+O231</f>
        <v>46</v>
      </c>
      <c r="P248" s="574">
        <f>P199+P215+P231</f>
        <v>28</v>
      </c>
      <c r="Q248" s="574">
        <f>Q199+Q215+Q231</f>
        <v>74</v>
      </c>
      <c r="R248" s="765">
        <f t="shared" si="255"/>
        <v>51.754385964912288</v>
      </c>
      <c r="S248" s="765">
        <f t="shared" si="255"/>
        <v>32.19178082191781</v>
      </c>
      <c r="T248" s="765">
        <f t="shared" si="255"/>
        <v>40.769230769230766</v>
      </c>
      <c r="U248" s="765">
        <f t="shared" si="256"/>
        <v>77.966101694915253</v>
      </c>
      <c r="V248" s="765">
        <f t="shared" si="256"/>
        <v>59.574468085106382</v>
      </c>
      <c r="W248" s="765">
        <f t="shared" si="256"/>
        <v>69.811320754716974</v>
      </c>
    </row>
    <row r="249" spans="1:23" x14ac:dyDescent="0.2">
      <c r="A249" s="701"/>
      <c r="B249" s="574" t="s">
        <v>154</v>
      </c>
      <c r="C249" s="574">
        <f>C200+C216+C232</f>
        <v>151</v>
      </c>
      <c r="D249" s="574">
        <f>D200+D216+D232</f>
        <v>178</v>
      </c>
      <c r="E249" s="574">
        <f>E200+E216+E232</f>
        <v>329</v>
      </c>
      <c r="F249" s="574">
        <f>F200+F216+F232</f>
        <v>9</v>
      </c>
      <c r="G249" s="574">
        <f>G200+G216+G232</f>
        <v>14</v>
      </c>
      <c r="H249" s="574">
        <f>H200+H216+H232</f>
        <v>23</v>
      </c>
      <c r="I249" s="574">
        <f>I200+I216+I232</f>
        <v>64</v>
      </c>
      <c r="J249" s="574">
        <f>J200+J216+J232</f>
        <v>44</v>
      </c>
      <c r="K249" s="574">
        <f>K200+K216+K232</f>
        <v>106</v>
      </c>
      <c r="L249" s="574">
        <f>L200+L216+L232</f>
        <v>73</v>
      </c>
      <c r="M249" s="574">
        <f>M200+M216+M232</f>
        <v>58</v>
      </c>
      <c r="N249" s="574">
        <f>N200+N216+N232</f>
        <v>131</v>
      </c>
      <c r="O249" s="574">
        <f>O200+O216+O232</f>
        <v>62</v>
      </c>
      <c r="P249" s="574">
        <f>P200+P216+P232</f>
        <v>40</v>
      </c>
      <c r="Q249" s="574">
        <f>Q200+Q216+Q232</f>
        <v>102</v>
      </c>
      <c r="R249" s="765">
        <f t="shared" si="255"/>
        <v>48.344370860927157</v>
      </c>
      <c r="S249" s="765">
        <f t="shared" si="255"/>
        <v>32.584269662921351</v>
      </c>
      <c r="T249" s="765">
        <f t="shared" si="255"/>
        <v>39.817629179331313</v>
      </c>
      <c r="U249" s="765">
        <f t="shared" si="256"/>
        <v>84.93150684931507</v>
      </c>
      <c r="V249" s="765">
        <f t="shared" si="256"/>
        <v>68.965517241379317</v>
      </c>
      <c r="W249" s="765">
        <f t="shared" si="256"/>
        <v>77.862595419847324</v>
      </c>
    </row>
    <row r="250" spans="1:23" x14ac:dyDescent="0.2">
      <c r="A250" s="701"/>
      <c r="B250" s="574" t="s">
        <v>157</v>
      </c>
      <c r="C250" s="574">
        <f>C201+C217+C233</f>
        <v>152</v>
      </c>
      <c r="D250" s="574">
        <f>D201+D217+D233</f>
        <v>170</v>
      </c>
      <c r="E250" s="574">
        <f>E201+E217+E233</f>
        <v>322</v>
      </c>
      <c r="F250" s="574">
        <f>F201+F217+F233</f>
        <v>12</v>
      </c>
      <c r="G250" s="574">
        <f>G201+G217+G233</f>
        <v>9</v>
      </c>
      <c r="H250" s="574">
        <f>H201+H217+H233</f>
        <v>21</v>
      </c>
      <c r="I250" s="574">
        <f>I201+I217+I233</f>
        <v>56</v>
      </c>
      <c r="J250" s="574">
        <f>J201+J217+J233</f>
        <v>57</v>
      </c>
      <c r="K250" s="574">
        <f>K201+K217+K233</f>
        <v>110</v>
      </c>
      <c r="L250" s="574">
        <f>L201+L217+L233</f>
        <v>68</v>
      </c>
      <c r="M250" s="574">
        <f>M201+M217+M233</f>
        <v>66</v>
      </c>
      <c r="N250" s="574">
        <f>N201+N217+N233</f>
        <v>134</v>
      </c>
      <c r="O250" s="574">
        <f>O201+O217+O233</f>
        <v>47</v>
      </c>
      <c r="P250" s="574">
        <f>P201+P217+P233</f>
        <v>40</v>
      </c>
      <c r="Q250" s="574">
        <f>Q201+Q217+Q233</f>
        <v>87</v>
      </c>
      <c r="R250" s="765">
        <f t="shared" si="255"/>
        <v>44.736842105263158</v>
      </c>
      <c r="S250" s="765">
        <f t="shared" si="255"/>
        <v>38.82352941176471</v>
      </c>
      <c r="T250" s="765">
        <f t="shared" si="255"/>
        <v>41.614906832298139</v>
      </c>
      <c r="U250" s="765">
        <f t="shared" si="256"/>
        <v>69.117647058823522</v>
      </c>
      <c r="V250" s="765">
        <f t="shared" si="256"/>
        <v>60.606060606060609</v>
      </c>
      <c r="W250" s="765">
        <f t="shared" si="256"/>
        <v>64.925373134328353</v>
      </c>
    </row>
    <row r="251" spans="1:23" x14ac:dyDescent="0.2">
      <c r="A251" s="701"/>
      <c r="B251" s="574" t="s">
        <v>138</v>
      </c>
      <c r="C251" s="574">
        <f>C202+C218+C234</f>
        <v>152</v>
      </c>
      <c r="D251" s="574">
        <f>D202+D218+D234</f>
        <v>203</v>
      </c>
      <c r="E251" s="574">
        <f>E202+E218+E234</f>
        <v>355</v>
      </c>
      <c r="F251" s="574">
        <f>F202+F218+F234</f>
        <v>18</v>
      </c>
      <c r="G251" s="574">
        <f>G202+G218+G234</f>
        <v>10</v>
      </c>
      <c r="H251" s="574">
        <f>H202+H218+H234</f>
        <v>28</v>
      </c>
      <c r="I251" s="574">
        <f>I202+I218+I234</f>
        <v>59</v>
      </c>
      <c r="J251" s="574">
        <f>J202+J218+J234</f>
        <v>46</v>
      </c>
      <c r="K251" s="574">
        <f>K202+K218+K234</f>
        <v>105</v>
      </c>
      <c r="L251" s="574">
        <f>L202+L218+L234</f>
        <v>77</v>
      </c>
      <c r="M251" s="574">
        <f>M202+M218+M234</f>
        <v>56</v>
      </c>
      <c r="N251" s="574">
        <f>N202+N218+N234</f>
        <v>133</v>
      </c>
      <c r="O251" s="574">
        <f>O202+O218+O234</f>
        <v>42</v>
      </c>
      <c r="P251" s="574">
        <f>P202+P218+P234</f>
        <v>34</v>
      </c>
      <c r="Q251" s="574">
        <f>Q202+Q218+Q234</f>
        <v>76</v>
      </c>
      <c r="R251" s="765">
        <f t="shared" si="255"/>
        <v>50.657894736842103</v>
      </c>
      <c r="S251" s="765">
        <f t="shared" si="255"/>
        <v>27.586206896551722</v>
      </c>
      <c r="T251" s="765">
        <f t="shared" si="255"/>
        <v>37.464788732394368</v>
      </c>
      <c r="U251" s="765">
        <f t="shared" si="256"/>
        <v>54.54545454545454</v>
      </c>
      <c r="V251" s="765">
        <f t="shared" si="256"/>
        <v>60.714285714285708</v>
      </c>
      <c r="W251" s="765">
        <f t="shared" si="256"/>
        <v>57.142857142857139</v>
      </c>
    </row>
    <row r="252" spans="1:23" x14ac:dyDescent="0.2">
      <c r="A252" s="701"/>
      <c r="B252" s="574" t="s">
        <v>166</v>
      </c>
      <c r="C252" s="574">
        <f>C203+C219+C235</f>
        <v>159</v>
      </c>
      <c r="D252" s="574">
        <f>D203+D219+D235</f>
        <v>202</v>
      </c>
      <c r="E252" s="574">
        <f>E203+E219+E235</f>
        <v>361</v>
      </c>
      <c r="F252" s="574">
        <f>F203+F219+F235</f>
        <v>15</v>
      </c>
      <c r="G252" s="574">
        <f>G203+G219+G235</f>
        <v>15</v>
      </c>
      <c r="H252" s="574">
        <f>H203+H219+H235</f>
        <v>30</v>
      </c>
      <c r="I252" s="574">
        <f>I203+I219+I235</f>
        <v>55</v>
      </c>
      <c r="J252" s="574">
        <f>J203+J219+J235</f>
        <v>47</v>
      </c>
      <c r="K252" s="574">
        <f>K203+K219+K235</f>
        <v>102</v>
      </c>
      <c r="L252" s="574">
        <f>L203+L219+L235</f>
        <v>70</v>
      </c>
      <c r="M252" s="574">
        <f>M203+M219+M235</f>
        <v>62</v>
      </c>
      <c r="N252" s="574">
        <f>N203+N219+N235</f>
        <v>132</v>
      </c>
      <c r="O252" s="574">
        <f>O203+O219+O235</f>
        <v>33</v>
      </c>
      <c r="P252" s="574">
        <f>P203+P219+P235</f>
        <v>26</v>
      </c>
      <c r="Q252" s="574">
        <f>Q203+Q219+Q235</f>
        <v>59</v>
      </c>
      <c r="R252" s="765">
        <f t="shared" si="255"/>
        <v>44.025157232704402</v>
      </c>
      <c r="S252" s="765">
        <f t="shared" si="255"/>
        <v>30.693069306930692</v>
      </c>
      <c r="T252" s="765">
        <f t="shared" si="255"/>
        <v>36.56509695290859</v>
      </c>
      <c r="U252" s="765">
        <f t="shared" si="256"/>
        <v>47.142857142857139</v>
      </c>
      <c r="V252" s="765">
        <f t="shared" si="256"/>
        <v>41.935483870967744</v>
      </c>
      <c r="W252" s="765">
        <f t="shared" si="256"/>
        <v>44.696969696969695</v>
      </c>
    </row>
    <row r="253" spans="1:23" x14ac:dyDescent="0.2">
      <c r="A253" s="701"/>
      <c r="B253" s="574" t="s">
        <v>204</v>
      </c>
      <c r="C253" s="574">
        <f>C204+C220+C236</f>
        <v>44</v>
      </c>
      <c r="D253" s="574">
        <f>D204+D220+D236</f>
        <v>54</v>
      </c>
      <c r="E253" s="574">
        <f>E204+E220+E236</f>
        <v>98</v>
      </c>
      <c r="F253" s="574">
        <f>F204+F220+F236</f>
        <v>5</v>
      </c>
      <c r="G253" s="574">
        <f>G204+G220+G236</f>
        <v>9</v>
      </c>
      <c r="H253" s="574">
        <f>H204+H220+H236</f>
        <v>14</v>
      </c>
      <c r="I253" s="574">
        <f>I204+I220+I236</f>
        <v>9</v>
      </c>
      <c r="J253" s="574">
        <f>J204+J220+J236</f>
        <v>6</v>
      </c>
      <c r="K253" s="574">
        <f>K204+K220+K236</f>
        <v>15</v>
      </c>
      <c r="L253" s="574">
        <f>L204+L220+L236</f>
        <v>14</v>
      </c>
      <c r="M253" s="574">
        <f>M204+M220+M236</f>
        <v>15</v>
      </c>
      <c r="N253" s="574">
        <f>N204+N220+N236</f>
        <v>29</v>
      </c>
      <c r="O253" s="574">
        <f>O204+O220+O236</f>
        <v>2</v>
      </c>
      <c r="P253" s="574">
        <f>P204+P220+P236</f>
        <v>4</v>
      </c>
      <c r="Q253" s="574">
        <f>Q204+Q220+Q236</f>
        <v>6</v>
      </c>
      <c r="R253" s="765">
        <f t="shared" si="255"/>
        <v>31.818181818181817</v>
      </c>
      <c r="S253" s="765">
        <f t="shared" si="255"/>
        <v>27.777777777777779</v>
      </c>
      <c r="T253" s="765">
        <f t="shared" si="255"/>
        <v>29.591836734693878</v>
      </c>
      <c r="U253" s="765">
        <f t="shared" si="256"/>
        <v>14.285714285714285</v>
      </c>
      <c r="V253" s="765">
        <f t="shared" si="256"/>
        <v>26.666666666666668</v>
      </c>
      <c r="W253" s="765">
        <f t="shared" si="256"/>
        <v>20.689655172413794</v>
      </c>
    </row>
    <row r="254" spans="1:23" x14ac:dyDescent="0.2">
      <c r="A254" s="701"/>
      <c r="B254" s="574" t="s">
        <v>205</v>
      </c>
      <c r="C254" s="574">
        <f>C205+C221+C237</f>
        <v>218</v>
      </c>
      <c r="D254" s="574">
        <f>D205+D221+D237</f>
        <v>268</v>
      </c>
      <c r="E254" s="574">
        <f>E205+E221+E237</f>
        <v>486</v>
      </c>
      <c r="F254" s="574">
        <f>F205+F221+F237</f>
        <v>15</v>
      </c>
      <c r="G254" s="574">
        <f>G205+G221+G237</f>
        <v>17</v>
      </c>
      <c r="H254" s="574">
        <f>H205+H221+H237</f>
        <v>32</v>
      </c>
      <c r="I254" s="574">
        <f>I205+I221+I237</f>
        <v>47</v>
      </c>
      <c r="J254" s="574">
        <f>J205+J221+J237</f>
        <v>42</v>
      </c>
      <c r="K254" s="574">
        <f>K205+K221+K237</f>
        <v>89</v>
      </c>
      <c r="L254" s="574">
        <f>L205+L221+L237</f>
        <v>62</v>
      </c>
      <c r="M254" s="574">
        <f>M205+M221+M237</f>
        <v>59</v>
      </c>
      <c r="N254" s="574">
        <f>N205+N221+N237</f>
        <v>121</v>
      </c>
      <c r="O254" s="574">
        <f>O205+O221+O237</f>
        <v>8</v>
      </c>
      <c r="P254" s="574">
        <f>P205+P221+P237</f>
        <v>11</v>
      </c>
      <c r="Q254" s="574">
        <f>Q205+Q221+Q237</f>
        <v>19</v>
      </c>
      <c r="R254" s="765">
        <f t="shared" si="255"/>
        <v>28.440366972477065</v>
      </c>
      <c r="S254" s="765">
        <f t="shared" si="255"/>
        <v>22.014925373134329</v>
      </c>
      <c r="T254" s="765">
        <f t="shared" si="255"/>
        <v>24.897119341563787</v>
      </c>
      <c r="U254" s="765">
        <f t="shared" si="256"/>
        <v>12.903225806451612</v>
      </c>
      <c r="V254" s="765">
        <f t="shared" si="256"/>
        <v>18.64406779661017</v>
      </c>
      <c r="W254" s="765">
        <f t="shared" si="256"/>
        <v>15.702479338842975</v>
      </c>
    </row>
    <row r="255" spans="1:23" x14ac:dyDescent="0.2">
      <c r="A255" s="701"/>
      <c r="B255" s="574" t="s">
        <v>270</v>
      </c>
      <c r="C255" s="574">
        <f>C206+C222+C238</f>
        <v>48</v>
      </c>
      <c r="D255" s="574">
        <f>D206+D222+D238</f>
        <v>42</v>
      </c>
      <c r="E255" s="574">
        <f>E206+E222+E238</f>
        <v>90</v>
      </c>
      <c r="F255" s="574">
        <f>F206+F222+F238</f>
        <v>7</v>
      </c>
      <c r="G255" s="574">
        <f>G206+G222+G238</f>
        <v>0</v>
      </c>
      <c r="H255" s="574">
        <f>H206+H222+H238</f>
        <v>7</v>
      </c>
      <c r="I255" s="574">
        <f>I206+I222+I238</f>
        <v>11</v>
      </c>
      <c r="J255" s="574">
        <f>J206+J222+J238</f>
        <v>7</v>
      </c>
      <c r="K255" s="574">
        <f>K206+K222+K238</f>
        <v>18</v>
      </c>
      <c r="L255" s="574">
        <f>L206+L222+L238</f>
        <v>21</v>
      </c>
      <c r="M255" s="574">
        <f>M206+M222+M238</f>
        <v>11</v>
      </c>
      <c r="N255" s="574">
        <f>N206+N222+N238</f>
        <v>32</v>
      </c>
      <c r="O255" s="574">
        <f>O206+O222+O238</f>
        <v>0</v>
      </c>
      <c r="P255" s="574">
        <f>P206+P222+P238</f>
        <v>0</v>
      </c>
      <c r="Q255" s="574">
        <f>Q206+Q222+Q238</f>
        <v>0</v>
      </c>
      <c r="R255" s="765">
        <f t="shared" si="255"/>
        <v>43.75</v>
      </c>
      <c r="S255" s="765">
        <f t="shared" si="255"/>
        <v>26.190476190476193</v>
      </c>
      <c r="T255" s="765">
        <f t="shared" si="255"/>
        <v>35.555555555555557</v>
      </c>
      <c r="U255" s="765">
        <f t="shared" si="256"/>
        <v>0</v>
      </c>
      <c r="V255" s="765">
        <f t="shared" si="256"/>
        <v>0</v>
      </c>
      <c r="W255" s="765">
        <f t="shared" si="256"/>
        <v>0</v>
      </c>
    </row>
    <row r="256" spans="1:23" x14ac:dyDescent="0.2">
      <c r="A256" s="701"/>
      <c r="B256" s="574" t="s">
        <v>271</v>
      </c>
      <c r="C256" s="574">
        <f>C207+C223+C239</f>
        <v>218</v>
      </c>
      <c r="D256" s="574">
        <f>D207+D223+D239</f>
        <v>285</v>
      </c>
      <c r="E256" s="574">
        <f>E207+E223+E239</f>
        <v>503</v>
      </c>
      <c r="F256" s="574">
        <f>F207+F223+F239</f>
        <v>26</v>
      </c>
      <c r="G256" s="574">
        <f>G207+G223+G239</f>
        <v>18</v>
      </c>
      <c r="H256" s="574">
        <f>H207+H223+H239</f>
        <v>44</v>
      </c>
      <c r="I256" s="574">
        <f>I207+I223+I239</f>
        <v>0</v>
      </c>
      <c r="J256" s="574">
        <f>J207+J223+J239</f>
        <v>1</v>
      </c>
      <c r="K256" s="574">
        <f>K207+K223+K239</f>
        <v>0</v>
      </c>
      <c r="L256" s="574">
        <f>L207+L223+L239</f>
        <v>26</v>
      </c>
      <c r="M256" s="574">
        <f>M207+M223+M239</f>
        <v>19</v>
      </c>
      <c r="N256" s="574">
        <f>N207+N223+N239</f>
        <v>45</v>
      </c>
      <c r="O256" s="574">
        <f>O207+O223+O239</f>
        <v>0</v>
      </c>
      <c r="P256" s="574">
        <f>P207+P223+P239</f>
        <v>0</v>
      </c>
      <c r="Q256" s="574">
        <f>Q207+Q223+Q239</f>
        <v>0</v>
      </c>
      <c r="R256" s="765">
        <f t="shared" si="255"/>
        <v>11.926605504587156</v>
      </c>
      <c r="S256" s="765">
        <f t="shared" si="255"/>
        <v>6.666666666666667</v>
      </c>
      <c r="T256" s="765">
        <f t="shared" si="255"/>
        <v>8.9463220675944335</v>
      </c>
      <c r="U256" s="765">
        <f t="shared" si="256"/>
        <v>0</v>
      </c>
      <c r="V256" s="765">
        <f t="shared" si="256"/>
        <v>0</v>
      </c>
      <c r="W256" s="765">
        <f t="shared" si="256"/>
        <v>0</v>
      </c>
    </row>
    <row r="257" spans="1:23" x14ac:dyDescent="0.2">
      <c r="A257" s="701"/>
      <c r="B257" s="574" t="s">
        <v>343</v>
      </c>
      <c r="C257" s="574">
        <f>C208+C224+C240</f>
        <v>0</v>
      </c>
      <c r="D257" s="574">
        <f t="shared" ref="D257:Q257" si="257">D208+D224+D240</f>
        <v>0</v>
      </c>
      <c r="E257" s="574">
        <f t="shared" si="257"/>
        <v>0</v>
      </c>
      <c r="F257" s="574">
        <f t="shared" si="257"/>
        <v>0</v>
      </c>
      <c r="G257" s="574">
        <f t="shared" si="257"/>
        <v>0</v>
      </c>
      <c r="H257" s="574">
        <f t="shared" si="257"/>
        <v>0</v>
      </c>
      <c r="I257" s="574">
        <f t="shared" si="257"/>
        <v>0</v>
      </c>
      <c r="J257" s="574">
        <f t="shared" si="257"/>
        <v>0</v>
      </c>
      <c r="K257" s="574">
        <f t="shared" si="257"/>
        <v>0</v>
      </c>
      <c r="L257" s="574">
        <f t="shared" si="257"/>
        <v>0</v>
      </c>
      <c r="M257" s="574">
        <f t="shared" si="257"/>
        <v>0</v>
      </c>
      <c r="N257" s="574">
        <f t="shared" si="257"/>
        <v>0</v>
      </c>
      <c r="O257" s="574">
        <f t="shared" si="257"/>
        <v>0</v>
      </c>
      <c r="P257" s="574">
        <f t="shared" si="257"/>
        <v>0</v>
      </c>
      <c r="Q257" s="574">
        <f t="shared" si="257"/>
        <v>0</v>
      </c>
      <c r="R257" s="765" t="e">
        <f t="shared" ref="R257:R258" si="258">L257/C257*100</f>
        <v>#DIV/0!</v>
      </c>
      <c r="S257" s="765" t="e">
        <f t="shared" ref="S257:S258" si="259">M257/D257*100</f>
        <v>#DIV/0!</v>
      </c>
      <c r="T257" s="765" t="e">
        <f t="shared" ref="T257:T258" si="260">N257/E257*100</f>
        <v>#DIV/0!</v>
      </c>
      <c r="U257" s="765" t="e">
        <f t="shared" ref="U257:U258" si="261">O257/L257*100</f>
        <v>#DIV/0!</v>
      </c>
      <c r="V257" s="765" t="e">
        <f t="shared" ref="V257:V258" si="262">P257/M257*100</f>
        <v>#DIV/0!</v>
      </c>
      <c r="W257" s="765" t="e">
        <f t="shared" ref="W257:W258" si="263">Q257/N257*100</f>
        <v>#DIV/0!</v>
      </c>
    </row>
    <row r="258" spans="1:23" x14ac:dyDescent="0.2">
      <c r="A258" s="702"/>
      <c r="B258" s="574" t="s">
        <v>344</v>
      </c>
      <c r="C258" s="574">
        <f>C209+C225+C241</f>
        <v>0</v>
      </c>
      <c r="D258" s="574">
        <f t="shared" ref="D258:Q258" si="264">D209+D225+D241</f>
        <v>0</v>
      </c>
      <c r="E258" s="574">
        <f t="shared" si="264"/>
        <v>0</v>
      </c>
      <c r="F258" s="574">
        <f t="shared" si="264"/>
        <v>0</v>
      </c>
      <c r="G258" s="574">
        <f t="shared" si="264"/>
        <v>0</v>
      </c>
      <c r="H258" s="574">
        <f t="shared" si="264"/>
        <v>0</v>
      </c>
      <c r="I258" s="574">
        <f t="shared" si="264"/>
        <v>0</v>
      </c>
      <c r="J258" s="574">
        <f t="shared" si="264"/>
        <v>0</v>
      </c>
      <c r="K258" s="574">
        <f t="shared" si="264"/>
        <v>0</v>
      </c>
      <c r="L258" s="574">
        <f t="shared" si="264"/>
        <v>0</v>
      </c>
      <c r="M258" s="574">
        <f t="shared" si="264"/>
        <v>0</v>
      </c>
      <c r="N258" s="574">
        <f t="shared" si="264"/>
        <v>0</v>
      </c>
      <c r="O258" s="574">
        <f t="shared" si="264"/>
        <v>0</v>
      </c>
      <c r="P258" s="574">
        <f t="shared" si="264"/>
        <v>0</v>
      </c>
      <c r="Q258" s="574">
        <f t="shared" si="264"/>
        <v>0</v>
      </c>
      <c r="R258" s="765" t="e">
        <f t="shared" si="258"/>
        <v>#DIV/0!</v>
      </c>
      <c r="S258" s="765" t="e">
        <f t="shared" si="259"/>
        <v>#DIV/0!</v>
      </c>
      <c r="T258" s="765" t="e">
        <f t="shared" si="260"/>
        <v>#DIV/0!</v>
      </c>
      <c r="U258" s="765" t="e">
        <f t="shared" si="261"/>
        <v>#DIV/0!</v>
      </c>
      <c r="V258" s="765" t="e">
        <f t="shared" si="262"/>
        <v>#DIV/0!</v>
      </c>
      <c r="W258" s="765" t="e">
        <f t="shared" si="263"/>
        <v>#DIV/0!</v>
      </c>
    </row>
    <row r="259" spans="1:23" x14ac:dyDescent="0.2">
      <c r="A259" s="767" t="s">
        <v>424</v>
      </c>
      <c r="B259" s="767"/>
      <c r="C259" s="768">
        <f>SUM(C244:C256)</f>
        <v>1703</v>
      </c>
      <c r="D259" s="768">
        <f t="shared" ref="D259:Q259" si="265">SUM(D244:D256)</f>
        <v>2074</v>
      </c>
      <c r="E259" s="768">
        <f t="shared" si="265"/>
        <v>3777</v>
      </c>
      <c r="F259" s="768">
        <f t="shared" si="265"/>
        <v>198</v>
      </c>
      <c r="G259" s="768">
        <f t="shared" si="265"/>
        <v>156</v>
      </c>
      <c r="H259" s="768">
        <f t="shared" si="265"/>
        <v>354</v>
      </c>
      <c r="I259" s="768">
        <f t="shared" si="265"/>
        <v>525</v>
      </c>
      <c r="J259" s="768">
        <f t="shared" si="265"/>
        <v>483</v>
      </c>
      <c r="K259" s="756">
        <f t="shared" si="265"/>
        <v>1000</v>
      </c>
      <c r="L259" s="756">
        <f t="shared" si="265"/>
        <v>726</v>
      </c>
      <c r="M259" s="756">
        <f t="shared" si="265"/>
        <v>643</v>
      </c>
      <c r="N259" s="756">
        <f t="shared" si="265"/>
        <v>1369</v>
      </c>
      <c r="O259" s="756">
        <f t="shared" si="265"/>
        <v>458</v>
      </c>
      <c r="P259" s="756">
        <f t="shared" si="265"/>
        <v>383</v>
      </c>
      <c r="Q259" s="756">
        <f t="shared" si="265"/>
        <v>841</v>
      </c>
      <c r="R259" s="769">
        <f t="shared" si="255"/>
        <v>42.630651790957138</v>
      </c>
      <c r="S259" s="769">
        <f t="shared" si="255"/>
        <v>31.002892960462873</v>
      </c>
      <c r="T259" s="769">
        <f t="shared" si="255"/>
        <v>36.245697643632511</v>
      </c>
      <c r="U259" s="769">
        <f t="shared" si="256"/>
        <v>63.085399449035819</v>
      </c>
      <c r="V259" s="769">
        <f t="shared" si="256"/>
        <v>59.564541213063762</v>
      </c>
      <c r="W259" s="769">
        <f t="shared" si="256"/>
        <v>61.431701972242514</v>
      </c>
    </row>
    <row r="260" spans="1:23" x14ac:dyDescent="0.2">
      <c r="A260" s="754" t="s">
        <v>176</v>
      </c>
      <c r="V260" s="773" t="s">
        <v>522</v>
      </c>
      <c r="W260" s="773"/>
    </row>
  </sheetData>
  <mergeCells count="40">
    <mergeCell ref="A244:A258"/>
    <mergeCell ref="A242:B242"/>
    <mergeCell ref="A259:B259"/>
    <mergeCell ref="V260:W260"/>
    <mergeCell ref="A8:A22"/>
    <mergeCell ref="A24:A40"/>
    <mergeCell ref="A42:A56"/>
    <mergeCell ref="A58:A75"/>
    <mergeCell ref="A77:A91"/>
    <mergeCell ref="A93:A108"/>
    <mergeCell ref="A193:B193"/>
    <mergeCell ref="A210:B210"/>
    <mergeCell ref="A226:B226"/>
    <mergeCell ref="A195:A209"/>
    <mergeCell ref="A211:A225"/>
    <mergeCell ref="A227:A241"/>
    <mergeCell ref="A144:B144"/>
    <mergeCell ref="A160:B160"/>
    <mergeCell ref="A176:B176"/>
    <mergeCell ref="A145:A159"/>
    <mergeCell ref="A161:A175"/>
    <mergeCell ref="A177:A192"/>
    <mergeCell ref="A92:B92"/>
    <mergeCell ref="A109:B109"/>
    <mergeCell ref="A126:B126"/>
    <mergeCell ref="A110:A125"/>
    <mergeCell ref="A127:A143"/>
    <mergeCell ref="A41:B41"/>
    <mergeCell ref="A57:B57"/>
    <mergeCell ref="A76:B76"/>
    <mergeCell ref="O6:Q6"/>
    <mergeCell ref="R6:T6"/>
    <mergeCell ref="U6:W6"/>
    <mergeCell ref="A23:B23"/>
    <mergeCell ref="A6:A7"/>
    <mergeCell ref="B6:B7"/>
    <mergeCell ref="C6:E6"/>
    <mergeCell ref="F6:H6"/>
    <mergeCell ref="I6:K6"/>
    <mergeCell ref="L6:N6"/>
  </mergeCells>
  <printOptions horizontalCentered="1"/>
  <pageMargins left="0.59055118110236227" right="0.59055118110236227" top="0.78740157480314965" bottom="0.78740157480314965" header="0.19685039370078741" footer="0.19685039370078741"/>
  <pageSetup orientation="landscape" r:id="rId1"/>
  <colBreaks count="4" manualBreakCount="4">
    <brk id="8" max="1048575" man="1"/>
    <brk id="15" max="1048575" man="1"/>
    <brk id="22" max="1048575" man="1"/>
    <brk id="3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7"/>
  <sheetViews>
    <sheetView zoomScale="86" zoomScaleNormal="86" workbookViewId="0"/>
  </sheetViews>
  <sheetFormatPr baseColWidth="10" defaultColWidth="11.42578125" defaultRowHeight="12.75" x14ac:dyDescent="0.2"/>
  <cols>
    <col min="1" max="1" width="31.5703125" style="1" customWidth="1"/>
    <col min="2" max="42" width="10.5703125" style="1" customWidth="1"/>
    <col min="43" max="16384" width="11.42578125" style="1"/>
  </cols>
  <sheetData>
    <row r="1" spans="1:7" x14ac:dyDescent="0.2">
      <c r="A1" s="3" t="s">
        <v>445</v>
      </c>
      <c r="B1" s="3"/>
      <c r="C1" s="3"/>
      <c r="D1" s="3"/>
    </row>
    <row r="2" spans="1:7" ht="28.5" x14ac:dyDescent="0.45">
      <c r="A2" s="3" t="s">
        <v>331</v>
      </c>
      <c r="B2" s="576" t="s">
        <v>434</v>
      </c>
      <c r="C2" s="4"/>
      <c r="D2" s="4"/>
    </row>
    <row r="3" spans="1:7" ht="25.5" x14ac:dyDescent="0.2">
      <c r="A3" s="585" t="s">
        <v>332</v>
      </c>
      <c r="B3" s="585" t="s">
        <v>290</v>
      </c>
      <c r="C3" s="585" t="s">
        <v>91</v>
      </c>
      <c r="D3" s="585" t="s">
        <v>333</v>
      </c>
      <c r="E3" s="585" t="s">
        <v>334</v>
      </c>
      <c r="F3" s="585" t="s">
        <v>335</v>
      </c>
      <c r="G3" s="585" t="s">
        <v>336</v>
      </c>
    </row>
    <row r="4" spans="1:7" ht="12.75" customHeight="1" x14ac:dyDescent="0.2">
      <c r="A4" s="697" t="s">
        <v>197</v>
      </c>
      <c r="B4" s="569" t="s">
        <v>138</v>
      </c>
      <c r="C4" s="2">
        <v>12</v>
      </c>
      <c r="D4" s="7">
        <v>11</v>
      </c>
      <c r="E4" s="570">
        <f>D4/C4*100</f>
        <v>91.666666666666657</v>
      </c>
      <c r="F4" s="571">
        <v>11</v>
      </c>
      <c r="G4" s="570">
        <f>F4/D4*100</f>
        <v>100</v>
      </c>
    </row>
    <row r="5" spans="1:7" x14ac:dyDescent="0.2">
      <c r="A5" s="698"/>
      <c r="B5" s="569" t="s">
        <v>166</v>
      </c>
      <c r="C5" s="2">
        <v>23</v>
      </c>
      <c r="D5" s="7">
        <v>11</v>
      </c>
      <c r="E5" s="570">
        <f>D5/C5*100</f>
        <v>47.826086956521742</v>
      </c>
      <c r="F5" s="571">
        <v>11</v>
      </c>
      <c r="G5" s="570">
        <f t="shared" ref="G5:G27" si="0">F5/D5*100</f>
        <v>100</v>
      </c>
    </row>
    <row r="6" spans="1:7" x14ac:dyDescent="0.2">
      <c r="A6" s="698"/>
      <c r="B6" s="569" t="s">
        <v>205</v>
      </c>
      <c r="C6" s="2">
        <v>23</v>
      </c>
      <c r="D6" s="7">
        <v>20</v>
      </c>
      <c r="E6" s="570">
        <f>D6/C6*100</f>
        <v>86.956521739130437</v>
      </c>
      <c r="F6" s="571">
        <v>19</v>
      </c>
      <c r="G6" s="570">
        <f t="shared" si="0"/>
        <v>95</v>
      </c>
    </row>
    <row r="7" spans="1:7" x14ac:dyDescent="0.2">
      <c r="A7" s="698"/>
      <c r="B7" s="2" t="s">
        <v>271</v>
      </c>
      <c r="C7" s="2">
        <v>19</v>
      </c>
      <c r="D7" s="7">
        <v>17</v>
      </c>
      <c r="E7" s="570">
        <f t="shared" ref="E7:E27" si="1">D7/C7*100</f>
        <v>89.473684210526315</v>
      </c>
      <c r="F7" s="571">
        <v>14</v>
      </c>
      <c r="G7" s="570">
        <f t="shared" si="0"/>
        <v>82.35294117647058</v>
      </c>
    </row>
    <row r="8" spans="1:7" x14ac:dyDescent="0.2">
      <c r="A8" s="698"/>
      <c r="B8" s="569" t="s">
        <v>344</v>
      </c>
      <c r="C8" s="2">
        <v>22</v>
      </c>
      <c r="D8" s="7">
        <v>22</v>
      </c>
      <c r="E8" s="570">
        <f t="shared" ref="E8" si="2">D8/C8*100</f>
        <v>100</v>
      </c>
      <c r="F8" s="571">
        <v>7</v>
      </c>
      <c r="G8" s="570">
        <f t="shared" ref="G8" si="3">F8/D8*100</f>
        <v>31.818181818181817</v>
      </c>
    </row>
    <row r="9" spans="1:7" x14ac:dyDescent="0.2">
      <c r="A9" s="698"/>
      <c r="B9" s="569" t="s">
        <v>364</v>
      </c>
      <c r="C9" s="2"/>
      <c r="D9" s="7"/>
      <c r="E9" s="570" t="e">
        <f t="shared" si="1"/>
        <v>#DIV/0!</v>
      </c>
      <c r="F9" s="571"/>
      <c r="G9" s="570" t="e">
        <f t="shared" si="0"/>
        <v>#DIV/0!</v>
      </c>
    </row>
    <row r="10" spans="1:7" x14ac:dyDescent="0.2">
      <c r="A10" s="703" t="s">
        <v>337</v>
      </c>
      <c r="B10" s="703"/>
      <c r="C10" s="584">
        <f>SUM(C4:C9)</f>
        <v>99</v>
      </c>
      <c r="D10" s="584">
        <f>SUM(D4:D9)</f>
        <v>81</v>
      </c>
      <c r="E10" s="572">
        <f t="shared" si="1"/>
        <v>81.818181818181827</v>
      </c>
      <c r="F10" s="584">
        <f>SUM(F4:F9)</f>
        <v>62</v>
      </c>
      <c r="G10" s="572">
        <f t="shared" si="0"/>
        <v>76.543209876543202</v>
      </c>
    </row>
    <row r="11" spans="1:7" ht="12.75" customHeight="1" x14ac:dyDescent="0.2">
      <c r="A11" s="697" t="s">
        <v>198</v>
      </c>
      <c r="B11" s="569" t="s">
        <v>137</v>
      </c>
      <c r="C11" s="2">
        <v>2</v>
      </c>
      <c r="D11" s="2">
        <v>2</v>
      </c>
      <c r="E11" s="570">
        <f t="shared" si="1"/>
        <v>100</v>
      </c>
      <c r="F11" s="571">
        <v>2</v>
      </c>
      <c r="G11" s="570">
        <f>F11/D11*100</f>
        <v>100</v>
      </c>
    </row>
    <row r="12" spans="1:7" x14ac:dyDescent="0.2">
      <c r="A12" s="698"/>
      <c r="B12" s="569" t="s">
        <v>138</v>
      </c>
      <c r="C12" s="575">
        <v>1</v>
      </c>
      <c r="D12" s="575">
        <v>1</v>
      </c>
      <c r="E12" s="570">
        <f t="shared" si="1"/>
        <v>100</v>
      </c>
      <c r="F12" s="571">
        <v>1</v>
      </c>
      <c r="G12" s="570">
        <f>F12/D12*100</f>
        <v>100</v>
      </c>
    </row>
    <row r="13" spans="1:7" x14ac:dyDescent="0.2">
      <c r="A13" s="698"/>
      <c r="B13" s="569" t="s">
        <v>166</v>
      </c>
      <c r="C13" s="2">
        <v>1</v>
      </c>
      <c r="D13" s="2">
        <v>1</v>
      </c>
      <c r="E13" s="570">
        <f t="shared" si="1"/>
        <v>100</v>
      </c>
      <c r="F13" s="571">
        <v>1</v>
      </c>
      <c r="G13" s="570">
        <f t="shared" si="0"/>
        <v>100</v>
      </c>
    </row>
    <row r="14" spans="1:7" ht="12.75" customHeight="1" x14ac:dyDescent="0.2">
      <c r="A14" s="698"/>
      <c r="B14" s="569" t="s">
        <v>203</v>
      </c>
      <c r="C14" s="2">
        <v>2</v>
      </c>
      <c r="D14" s="2">
        <v>1</v>
      </c>
      <c r="E14" s="570">
        <f t="shared" si="1"/>
        <v>50</v>
      </c>
      <c r="F14" s="571">
        <v>1</v>
      </c>
      <c r="G14" s="570">
        <f t="shared" si="0"/>
        <v>100</v>
      </c>
    </row>
    <row r="15" spans="1:7" x14ac:dyDescent="0.2">
      <c r="A15" s="698"/>
      <c r="B15" s="569" t="s">
        <v>205</v>
      </c>
      <c r="C15" s="2">
        <v>1</v>
      </c>
      <c r="D15" s="2">
        <v>1</v>
      </c>
      <c r="E15" s="570">
        <f t="shared" si="1"/>
        <v>100</v>
      </c>
      <c r="F15" s="571">
        <v>1</v>
      </c>
      <c r="G15" s="570">
        <f t="shared" si="0"/>
        <v>100</v>
      </c>
    </row>
    <row r="16" spans="1:7" x14ac:dyDescent="0.2">
      <c r="A16" s="698"/>
      <c r="B16" s="569" t="s">
        <v>269</v>
      </c>
      <c r="C16" s="2">
        <v>1</v>
      </c>
      <c r="D16" s="2">
        <v>1</v>
      </c>
      <c r="E16" s="570">
        <f t="shared" si="1"/>
        <v>100</v>
      </c>
      <c r="F16" s="571">
        <v>1</v>
      </c>
      <c r="G16" s="570">
        <f t="shared" si="0"/>
        <v>100</v>
      </c>
    </row>
    <row r="17" spans="1:14" x14ac:dyDescent="0.2">
      <c r="A17" s="698"/>
      <c r="B17" s="569" t="s">
        <v>270</v>
      </c>
      <c r="C17" s="2">
        <v>1</v>
      </c>
      <c r="D17" s="2">
        <v>1</v>
      </c>
      <c r="E17" s="570">
        <f t="shared" si="1"/>
        <v>100</v>
      </c>
      <c r="F17" s="571">
        <v>1</v>
      </c>
      <c r="G17" s="570">
        <f t="shared" si="0"/>
        <v>100</v>
      </c>
      <c r="N17" s="1" t="s">
        <v>420</v>
      </c>
    </row>
    <row r="18" spans="1:14" x14ac:dyDescent="0.2">
      <c r="A18" s="698"/>
      <c r="B18" s="569" t="s">
        <v>344</v>
      </c>
      <c r="C18" s="2">
        <v>1</v>
      </c>
      <c r="D18" s="2">
        <v>1</v>
      </c>
      <c r="E18" s="570">
        <f t="shared" si="1"/>
        <v>100</v>
      </c>
      <c r="F18" s="571">
        <v>1</v>
      </c>
      <c r="G18" s="570">
        <f>F18/D18*100</f>
        <v>100</v>
      </c>
    </row>
    <row r="19" spans="1:14" ht="12.75" hidden="1" customHeight="1" x14ac:dyDescent="0.2">
      <c r="A19" s="698"/>
      <c r="B19" s="569" t="s">
        <v>421</v>
      </c>
      <c r="C19" s="2"/>
      <c r="D19" s="2">
        <v>2</v>
      </c>
      <c r="E19" s="570" t="e">
        <f t="shared" si="1"/>
        <v>#DIV/0!</v>
      </c>
      <c r="F19" s="571">
        <v>0</v>
      </c>
      <c r="G19" s="570">
        <f>F19/D19*100</f>
        <v>0</v>
      </c>
    </row>
    <row r="20" spans="1:14" ht="12.75" customHeight="1" x14ac:dyDescent="0.2">
      <c r="A20" s="698"/>
      <c r="B20" s="569" t="s">
        <v>385</v>
      </c>
      <c r="C20" s="2">
        <v>2</v>
      </c>
      <c r="D20" s="2">
        <v>2</v>
      </c>
      <c r="E20" s="570">
        <f t="shared" ref="E20:E21" si="4">D20/C20*100</f>
        <v>100</v>
      </c>
      <c r="F20" s="571">
        <v>1</v>
      </c>
      <c r="G20" s="570">
        <f>F20/D20*100</f>
        <v>50</v>
      </c>
    </row>
    <row r="21" spans="1:14" ht="12.75" customHeight="1" x14ac:dyDescent="0.2">
      <c r="A21" s="698"/>
      <c r="B21" s="569"/>
      <c r="C21" s="2"/>
      <c r="D21" s="2"/>
      <c r="E21" s="570" t="e">
        <f t="shared" si="4"/>
        <v>#DIV/0!</v>
      </c>
      <c r="F21" s="571"/>
      <c r="G21" s="570" t="e">
        <f>F21/D21*100</f>
        <v>#DIV/0!</v>
      </c>
    </row>
    <row r="22" spans="1:14" ht="12.75" customHeight="1" x14ac:dyDescent="0.2">
      <c r="A22" s="698"/>
      <c r="B22" s="569"/>
      <c r="C22" s="2"/>
      <c r="D22" s="2"/>
      <c r="E22" s="570" t="e">
        <f t="shared" ref="E22" si="5">D22/C22*100</f>
        <v>#DIV/0!</v>
      </c>
      <c r="F22" s="571"/>
      <c r="G22" s="570" t="e">
        <f>F22/D22*100</f>
        <v>#DIV/0!</v>
      </c>
    </row>
    <row r="23" spans="1:14" x14ac:dyDescent="0.2">
      <c r="A23" s="698"/>
      <c r="B23" s="569"/>
      <c r="C23" s="2"/>
      <c r="D23" s="2"/>
      <c r="E23" s="570" t="e">
        <f t="shared" si="1"/>
        <v>#DIV/0!</v>
      </c>
      <c r="F23" s="571"/>
      <c r="G23" s="570" t="e">
        <f>F23/D23*100</f>
        <v>#DIV/0!</v>
      </c>
    </row>
    <row r="24" spans="1:14" ht="13.5" customHeight="1" x14ac:dyDescent="0.2">
      <c r="A24" s="697" t="s">
        <v>199</v>
      </c>
      <c r="B24" s="569" t="s">
        <v>138</v>
      </c>
      <c r="C24" s="2">
        <v>10</v>
      </c>
      <c r="D24" s="2">
        <v>6</v>
      </c>
      <c r="E24" s="570">
        <f t="shared" si="1"/>
        <v>60</v>
      </c>
      <c r="F24" s="571">
        <v>6</v>
      </c>
      <c r="G24" s="570">
        <f t="shared" si="0"/>
        <v>100</v>
      </c>
      <c r="H24" s="573"/>
    </row>
    <row r="25" spans="1:14" x14ac:dyDescent="0.2">
      <c r="A25" s="698"/>
      <c r="B25" s="5" t="s">
        <v>137</v>
      </c>
      <c r="C25" s="5">
        <v>1</v>
      </c>
      <c r="D25" s="5">
        <v>1</v>
      </c>
      <c r="E25" s="5">
        <f t="shared" si="1"/>
        <v>100</v>
      </c>
      <c r="F25" s="5">
        <v>1</v>
      </c>
      <c r="G25" s="5">
        <f t="shared" si="0"/>
        <v>100</v>
      </c>
      <c r="H25" s="573"/>
    </row>
    <row r="26" spans="1:14" x14ac:dyDescent="0.2">
      <c r="A26" s="698"/>
      <c r="B26" s="569" t="s">
        <v>166</v>
      </c>
      <c r="C26" s="2">
        <v>15</v>
      </c>
      <c r="D26" s="2">
        <v>9</v>
      </c>
      <c r="E26" s="570">
        <f t="shared" si="1"/>
        <v>60</v>
      </c>
      <c r="F26" s="571">
        <v>5</v>
      </c>
      <c r="G26" s="570">
        <f>F26/D26*100</f>
        <v>55.555555555555557</v>
      </c>
      <c r="H26" s="573"/>
    </row>
    <row r="27" spans="1:14" x14ac:dyDescent="0.2">
      <c r="A27" s="698"/>
      <c r="B27" s="569" t="s">
        <v>203</v>
      </c>
      <c r="C27" s="2">
        <v>1</v>
      </c>
      <c r="D27" s="2">
        <v>1</v>
      </c>
      <c r="E27" s="570">
        <f t="shared" si="1"/>
        <v>100</v>
      </c>
      <c r="F27" s="571">
        <v>1</v>
      </c>
      <c r="G27" s="570">
        <f t="shared" si="0"/>
        <v>100</v>
      </c>
      <c r="H27" s="573"/>
    </row>
    <row r="28" spans="1:14" x14ac:dyDescent="0.2">
      <c r="A28" s="698"/>
      <c r="B28" s="569" t="s">
        <v>205</v>
      </c>
      <c r="C28" s="2">
        <v>17</v>
      </c>
      <c r="D28" s="2">
        <v>6</v>
      </c>
      <c r="E28" s="570">
        <f>D28/C28*100</f>
        <v>35.294117647058826</v>
      </c>
      <c r="F28" s="571">
        <v>6</v>
      </c>
      <c r="G28" s="570">
        <f>F28/D28*100</f>
        <v>100</v>
      </c>
      <c r="H28" s="573"/>
    </row>
    <row r="29" spans="1:14" x14ac:dyDescent="0.2">
      <c r="A29" s="698"/>
      <c r="B29" s="569" t="s">
        <v>270</v>
      </c>
      <c r="C29" s="2">
        <v>1</v>
      </c>
      <c r="D29" s="2">
        <v>1</v>
      </c>
      <c r="E29" s="570">
        <f>D29/C29*100</f>
        <v>100</v>
      </c>
      <c r="F29" s="571">
        <v>1</v>
      </c>
      <c r="G29" s="570">
        <f>F29/D29*100</f>
        <v>100</v>
      </c>
      <c r="H29" s="573"/>
    </row>
    <row r="30" spans="1:14" x14ac:dyDescent="0.2">
      <c r="A30" s="698"/>
      <c r="B30" s="569" t="s">
        <v>271</v>
      </c>
      <c r="C30" s="2">
        <v>11</v>
      </c>
      <c r="D30" s="2">
        <v>6</v>
      </c>
      <c r="E30" s="570">
        <f>D30/C30*100</f>
        <v>54.54545454545454</v>
      </c>
      <c r="F30" s="571">
        <v>4</v>
      </c>
      <c r="G30" s="570">
        <f>F30/D30*100</f>
        <v>66.666666666666657</v>
      </c>
      <c r="H30" s="573"/>
    </row>
    <row r="31" spans="1:14" x14ac:dyDescent="0.2">
      <c r="A31" s="698"/>
      <c r="B31" s="569" t="s">
        <v>344</v>
      </c>
      <c r="C31" s="575">
        <v>23</v>
      </c>
      <c r="D31" s="2">
        <v>7</v>
      </c>
      <c r="E31" s="570">
        <f t="shared" ref="E31:E32" si="6">D31/C31*100</f>
        <v>30.434782608695656</v>
      </c>
      <c r="F31" s="571">
        <v>5</v>
      </c>
      <c r="G31" s="570">
        <f t="shared" ref="G31:G32" si="7">F31/D31*100</f>
        <v>71.428571428571431</v>
      </c>
      <c r="H31" s="573"/>
    </row>
    <row r="32" spans="1:14" x14ac:dyDescent="0.2">
      <c r="A32" s="698"/>
      <c r="B32" s="569"/>
      <c r="C32" s="2"/>
      <c r="D32" s="2"/>
      <c r="E32" s="570" t="e">
        <f t="shared" si="6"/>
        <v>#DIV/0!</v>
      </c>
      <c r="F32" s="571"/>
      <c r="G32" s="570" t="e">
        <f t="shared" si="7"/>
        <v>#DIV/0!</v>
      </c>
      <c r="H32" s="573"/>
    </row>
    <row r="33" spans="1:8" ht="12.75" customHeight="1" x14ac:dyDescent="0.2">
      <c r="A33" s="698"/>
      <c r="B33" s="569"/>
      <c r="C33" s="575"/>
      <c r="D33" s="2"/>
      <c r="E33" s="570" t="e">
        <f t="shared" ref="E33:E59" si="8">D33/C33*100</f>
        <v>#DIV/0!</v>
      </c>
      <c r="F33" s="571"/>
      <c r="G33" s="570" t="e">
        <f t="shared" ref="G33:G59" si="9">F33/D33*100</f>
        <v>#DIV/0!</v>
      </c>
      <c r="H33" s="573"/>
    </row>
    <row r="34" spans="1:8" ht="13.5" customHeight="1" x14ac:dyDescent="0.2">
      <c r="A34" s="700" t="s">
        <v>200</v>
      </c>
      <c r="B34" s="574" t="s">
        <v>137</v>
      </c>
      <c r="C34" s="571">
        <v>2</v>
      </c>
      <c r="D34" s="571">
        <v>1</v>
      </c>
      <c r="E34" s="570">
        <f t="shared" si="8"/>
        <v>50</v>
      </c>
      <c r="F34" s="571">
        <v>1</v>
      </c>
      <c r="G34" s="570">
        <f t="shared" si="9"/>
        <v>100</v>
      </c>
    </row>
    <row r="35" spans="1:8" x14ac:dyDescent="0.2">
      <c r="A35" s="701"/>
      <c r="B35" s="574" t="s">
        <v>138</v>
      </c>
      <c r="C35" s="571">
        <v>5</v>
      </c>
      <c r="D35" s="571">
        <v>0</v>
      </c>
      <c r="E35" s="570">
        <f t="shared" si="8"/>
        <v>0</v>
      </c>
      <c r="F35" s="571">
        <v>0</v>
      </c>
      <c r="G35" s="570">
        <v>0</v>
      </c>
    </row>
    <row r="36" spans="1:8" x14ac:dyDescent="0.2">
      <c r="A36" s="701"/>
      <c r="B36" s="574" t="s">
        <v>164</v>
      </c>
      <c r="C36" s="571">
        <v>2</v>
      </c>
      <c r="D36" s="571">
        <v>1</v>
      </c>
      <c r="E36" s="570">
        <f t="shared" si="8"/>
        <v>50</v>
      </c>
      <c r="F36" s="571">
        <v>1</v>
      </c>
      <c r="G36" s="570">
        <f t="shared" si="9"/>
        <v>100</v>
      </c>
    </row>
    <row r="37" spans="1:8" x14ac:dyDescent="0.2">
      <c r="A37" s="701"/>
      <c r="B37" s="574" t="s">
        <v>165</v>
      </c>
      <c r="C37" s="571">
        <v>2</v>
      </c>
      <c r="D37" s="571">
        <v>2</v>
      </c>
      <c r="E37" s="570">
        <f t="shared" si="8"/>
        <v>100</v>
      </c>
      <c r="F37" s="571">
        <v>2</v>
      </c>
      <c r="G37" s="570">
        <f t="shared" si="9"/>
        <v>100</v>
      </c>
    </row>
    <row r="38" spans="1:8" x14ac:dyDescent="0.2">
      <c r="A38" s="701"/>
      <c r="B38" s="574" t="s">
        <v>166</v>
      </c>
      <c r="C38" s="571">
        <v>2</v>
      </c>
      <c r="D38" s="571">
        <v>2</v>
      </c>
      <c r="E38" s="570">
        <f t="shared" si="8"/>
        <v>100</v>
      </c>
      <c r="F38" s="571">
        <v>2</v>
      </c>
      <c r="G38" s="570">
        <f t="shared" si="9"/>
        <v>100</v>
      </c>
    </row>
    <row r="39" spans="1:8" x14ac:dyDescent="0.2">
      <c r="A39" s="701"/>
      <c r="B39" s="574" t="s">
        <v>203</v>
      </c>
      <c r="C39" s="571">
        <v>2</v>
      </c>
      <c r="D39" s="571">
        <v>1</v>
      </c>
      <c r="E39" s="570">
        <f t="shared" si="8"/>
        <v>50</v>
      </c>
      <c r="F39" s="571">
        <v>1</v>
      </c>
      <c r="G39" s="570">
        <f t="shared" si="9"/>
        <v>100</v>
      </c>
    </row>
    <row r="40" spans="1:8" x14ac:dyDescent="0.2">
      <c r="A40" s="701"/>
      <c r="B40" s="574" t="s">
        <v>269</v>
      </c>
      <c r="C40" s="571">
        <v>1</v>
      </c>
      <c r="D40" s="571">
        <v>1</v>
      </c>
      <c r="E40" s="570">
        <f t="shared" ref="E40:E41" si="10">D40/C40*100</f>
        <v>100</v>
      </c>
      <c r="F40" s="571">
        <v>1</v>
      </c>
      <c r="G40" s="570">
        <f t="shared" si="9"/>
        <v>100</v>
      </c>
    </row>
    <row r="41" spans="1:8" x14ac:dyDescent="0.2">
      <c r="A41" s="701"/>
      <c r="B41" s="574"/>
      <c r="C41" s="571"/>
      <c r="D41" s="571"/>
      <c r="E41" s="570" t="e">
        <f t="shared" si="10"/>
        <v>#DIV/0!</v>
      </c>
      <c r="F41" s="571"/>
      <c r="G41" s="570" t="e">
        <f t="shared" si="9"/>
        <v>#DIV/0!</v>
      </c>
    </row>
    <row r="42" spans="1:8" x14ac:dyDescent="0.2">
      <c r="A42" s="701"/>
      <c r="B42" s="574"/>
      <c r="C42" s="571"/>
      <c r="D42" s="571"/>
      <c r="E42" s="570" t="e">
        <f t="shared" si="8"/>
        <v>#DIV/0!</v>
      </c>
      <c r="F42" s="571"/>
      <c r="G42" s="570" t="e">
        <f t="shared" si="9"/>
        <v>#DIV/0!</v>
      </c>
    </row>
    <row r="43" spans="1:8" x14ac:dyDescent="0.2">
      <c r="A43" s="703" t="s">
        <v>338</v>
      </c>
      <c r="B43" s="703"/>
      <c r="C43" s="584">
        <f>SUM(C11:C42)</f>
        <v>107</v>
      </c>
      <c r="D43" s="584">
        <f>SUM(D11:D42)</f>
        <v>58</v>
      </c>
      <c r="E43" s="572">
        <f t="shared" si="8"/>
        <v>54.205607476635507</v>
      </c>
      <c r="F43" s="584">
        <f>SUM(F11:F42)</f>
        <v>47</v>
      </c>
      <c r="G43" s="572">
        <f t="shared" si="9"/>
        <v>81.034482758620683</v>
      </c>
    </row>
    <row r="44" spans="1:8" ht="12.75" customHeight="1" x14ac:dyDescent="0.2">
      <c r="A44" s="697" t="s">
        <v>194</v>
      </c>
      <c r="B44" s="569" t="s">
        <v>155</v>
      </c>
      <c r="C44" s="2">
        <v>20</v>
      </c>
      <c r="D44" s="7">
        <v>12</v>
      </c>
      <c r="E44" s="570">
        <f t="shared" si="8"/>
        <v>60</v>
      </c>
      <c r="F44" s="571">
        <v>11</v>
      </c>
      <c r="G44" s="570">
        <f t="shared" si="9"/>
        <v>91.666666666666657</v>
      </c>
      <c r="H44" s="573"/>
    </row>
    <row r="45" spans="1:8" x14ac:dyDescent="0.2">
      <c r="A45" s="698"/>
      <c r="B45" s="569" t="s">
        <v>158</v>
      </c>
      <c r="C45" s="2">
        <v>13</v>
      </c>
      <c r="D45" s="7">
        <v>9</v>
      </c>
      <c r="E45" s="570">
        <f t="shared" si="8"/>
        <v>69.230769230769226</v>
      </c>
      <c r="F45" s="571">
        <v>8</v>
      </c>
      <c r="G45" s="570">
        <f t="shared" si="9"/>
        <v>88.888888888888886</v>
      </c>
      <c r="H45" s="573"/>
    </row>
    <row r="46" spans="1:8" x14ac:dyDescent="0.2">
      <c r="A46" s="698"/>
      <c r="B46" s="569" t="s">
        <v>164</v>
      </c>
      <c r="C46" s="2">
        <v>22</v>
      </c>
      <c r="D46" s="7">
        <v>15</v>
      </c>
      <c r="E46" s="570">
        <f t="shared" si="8"/>
        <v>68.181818181818173</v>
      </c>
      <c r="F46" s="571">
        <v>13</v>
      </c>
      <c r="G46" s="570">
        <f t="shared" si="9"/>
        <v>86.666666666666671</v>
      </c>
      <c r="H46" s="573"/>
    </row>
    <row r="47" spans="1:8" x14ac:dyDescent="0.2">
      <c r="A47" s="698"/>
      <c r="B47" s="569" t="s">
        <v>205</v>
      </c>
      <c r="C47" s="2">
        <v>14</v>
      </c>
      <c r="D47" s="7">
        <v>10</v>
      </c>
      <c r="E47" s="570">
        <f t="shared" si="8"/>
        <v>71.428571428571431</v>
      </c>
      <c r="F47" s="571">
        <v>10</v>
      </c>
      <c r="G47" s="570">
        <f t="shared" si="9"/>
        <v>100</v>
      </c>
      <c r="H47" s="573"/>
    </row>
    <row r="48" spans="1:8" x14ac:dyDescent="0.2">
      <c r="A48" s="698"/>
      <c r="B48" s="569" t="s">
        <v>271</v>
      </c>
      <c r="C48" s="2">
        <v>16</v>
      </c>
      <c r="D48" s="7">
        <v>16</v>
      </c>
      <c r="E48" s="570">
        <f>D48/C48*100</f>
        <v>100</v>
      </c>
      <c r="F48" s="571">
        <v>12</v>
      </c>
      <c r="G48" s="570">
        <f>F48/D48*100</f>
        <v>75</v>
      </c>
      <c r="H48" s="573"/>
    </row>
    <row r="49" spans="1:8" x14ac:dyDescent="0.2">
      <c r="A49" s="698"/>
      <c r="B49" s="2" t="s">
        <v>344</v>
      </c>
      <c r="C49" s="2">
        <v>10</v>
      </c>
      <c r="D49" s="7">
        <v>2</v>
      </c>
      <c r="E49" s="570">
        <f>D49/C49*100</f>
        <v>20</v>
      </c>
      <c r="F49" s="571">
        <v>1</v>
      </c>
      <c r="G49" s="570">
        <f>F49/D49*100</f>
        <v>50</v>
      </c>
      <c r="H49" s="573"/>
    </row>
    <row r="50" spans="1:8" x14ac:dyDescent="0.2">
      <c r="A50" s="698"/>
      <c r="B50" s="2" t="s">
        <v>364</v>
      </c>
      <c r="C50" s="2">
        <v>12</v>
      </c>
      <c r="D50" s="7">
        <v>1</v>
      </c>
      <c r="E50" s="570">
        <f>D50/C50*100</f>
        <v>8.3333333333333321</v>
      </c>
      <c r="F50" s="571">
        <v>0</v>
      </c>
      <c r="G50" s="570">
        <f>F50/D50*100</f>
        <v>0</v>
      </c>
      <c r="H50" s="573"/>
    </row>
    <row r="51" spans="1:8" x14ac:dyDescent="0.2">
      <c r="A51" s="699"/>
      <c r="B51" s="2" t="s">
        <v>387</v>
      </c>
      <c r="C51" s="2"/>
      <c r="D51" s="7"/>
      <c r="E51" s="570" t="e">
        <f>D51/C51*100</f>
        <v>#DIV/0!</v>
      </c>
      <c r="F51" s="571"/>
      <c r="G51" s="570" t="e">
        <f>F51/D51*100</f>
        <v>#DIV/0!</v>
      </c>
      <c r="H51" s="573"/>
    </row>
    <row r="52" spans="1:8" ht="13.5" customHeight="1" x14ac:dyDescent="0.2">
      <c r="A52" s="697" t="s">
        <v>195</v>
      </c>
      <c r="B52" s="569" t="s">
        <v>155</v>
      </c>
      <c r="C52" s="2">
        <v>12</v>
      </c>
      <c r="D52" s="7">
        <v>7</v>
      </c>
      <c r="E52" s="570">
        <f t="shared" si="8"/>
        <v>58.333333333333336</v>
      </c>
      <c r="F52" s="571">
        <v>5</v>
      </c>
      <c r="G52" s="570">
        <f t="shared" si="9"/>
        <v>71.428571428571431</v>
      </c>
      <c r="H52" s="573"/>
    </row>
    <row r="53" spans="1:8" x14ac:dyDescent="0.2">
      <c r="A53" s="698"/>
      <c r="B53" s="569" t="s">
        <v>158</v>
      </c>
      <c r="C53" s="2">
        <v>13</v>
      </c>
      <c r="D53" s="7">
        <v>6</v>
      </c>
      <c r="E53" s="570">
        <f t="shared" si="8"/>
        <v>46.153846153846153</v>
      </c>
      <c r="F53" s="571">
        <v>6</v>
      </c>
      <c r="G53" s="570">
        <f t="shared" si="9"/>
        <v>100</v>
      </c>
      <c r="H53" s="573"/>
    </row>
    <row r="54" spans="1:8" x14ac:dyDescent="0.2">
      <c r="A54" s="698"/>
      <c r="B54" s="569" t="s">
        <v>166</v>
      </c>
      <c r="C54" s="2">
        <v>15</v>
      </c>
      <c r="D54" s="7">
        <v>8</v>
      </c>
      <c r="E54" s="570">
        <f t="shared" si="8"/>
        <v>53.333333333333336</v>
      </c>
      <c r="F54" s="571">
        <v>8</v>
      </c>
      <c r="G54" s="570">
        <f t="shared" si="9"/>
        <v>100</v>
      </c>
      <c r="H54" s="573"/>
    </row>
    <row r="55" spans="1:8" x14ac:dyDescent="0.2">
      <c r="A55" s="698"/>
      <c r="B55" s="569" t="s">
        <v>205</v>
      </c>
      <c r="C55" s="2">
        <v>12</v>
      </c>
      <c r="D55" s="7">
        <v>5</v>
      </c>
      <c r="E55" s="570">
        <f>D55/C55*100</f>
        <v>41.666666666666671</v>
      </c>
      <c r="F55" s="571">
        <v>5</v>
      </c>
      <c r="G55" s="570">
        <f>F55/D55*100</f>
        <v>100</v>
      </c>
      <c r="H55" s="573"/>
    </row>
    <row r="56" spans="1:8" x14ac:dyDescent="0.2">
      <c r="A56" s="698"/>
      <c r="B56" s="569" t="s">
        <v>271</v>
      </c>
      <c r="C56" s="2">
        <v>16</v>
      </c>
      <c r="D56" s="7">
        <v>1</v>
      </c>
      <c r="E56" s="570">
        <f>D56/C56*100</f>
        <v>6.25</v>
      </c>
      <c r="F56" s="571">
        <v>0</v>
      </c>
      <c r="G56" s="570">
        <f>F56/D56*100</f>
        <v>0</v>
      </c>
      <c r="H56" s="573"/>
    </row>
    <row r="57" spans="1:8" x14ac:dyDescent="0.2">
      <c r="A57" s="699"/>
      <c r="B57" s="569" t="s">
        <v>344</v>
      </c>
      <c r="C57" s="2"/>
      <c r="D57" s="7"/>
      <c r="E57" s="570" t="e">
        <f>D57/C57*100</f>
        <v>#DIV/0!</v>
      </c>
      <c r="F57" s="571"/>
      <c r="G57" s="570" t="e">
        <f>F57/D57*100</f>
        <v>#DIV/0!</v>
      </c>
      <c r="H57" s="573"/>
    </row>
    <row r="58" spans="1:8" x14ac:dyDescent="0.2">
      <c r="A58" s="648" t="s">
        <v>339</v>
      </c>
      <c r="B58" s="648"/>
      <c r="C58" s="584">
        <f>SUM(C44:C57)</f>
        <v>175</v>
      </c>
      <c r="D58" s="584">
        <f>SUM(D44:D57)</f>
        <v>92</v>
      </c>
      <c r="E58" s="572">
        <f t="shared" si="8"/>
        <v>52.571428571428569</v>
      </c>
      <c r="F58" s="584">
        <f>SUM(F44:F57)</f>
        <v>79</v>
      </c>
      <c r="G58" s="572">
        <f t="shared" si="9"/>
        <v>85.869565217391312</v>
      </c>
    </row>
    <row r="59" spans="1:8" ht="12.75" customHeight="1" x14ac:dyDescent="0.2">
      <c r="A59" s="696" t="s">
        <v>66</v>
      </c>
      <c r="B59" s="696"/>
      <c r="C59" s="584">
        <f>SUM(C58,C43,C10)</f>
        <v>381</v>
      </c>
      <c r="D59" s="584">
        <f>SUM(D58,D43,D10)</f>
        <v>231</v>
      </c>
      <c r="E59" s="572">
        <f t="shared" si="8"/>
        <v>60.629921259842526</v>
      </c>
      <c r="F59" s="584">
        <f>SUM(F58,F43,F10)</f>
        <v>188</v>
      </c>
      <c r="G59" s="572">
        <f t="shared" si="9"/>
        <v>81.385281385281388</v>
      </c>
    </row>
    <row r="60" spans="1:8" x14ac:dyDescent="0.2">
      <c r="A60" s="9" t="s">
        <v>176</v>
      </c>
      <c r="F60" s="784">
        <v>44166</v>
      </c>
      <c r="G60" s="773"/>
    </row>
    <row r="67" ht="12.75" customHeight="1" x14ac:dyDescent="0.2"/>
  </sheetData>
  <mergeCells count="11">
    <mergeCell ref="A44:A51"/>
    <mergeCell ref="A52:A57"/>
    <mergeCell ref="A58:B58"/>
    <mergeCell ref="A59:B59"/>
    <mergeCell ref="F60:G60"/>
    <mergeCell ref="A4:A9"/>
    <mergeCell ref="A10:B10"/>
    <mergeCell ref="A11:A23"/>
    <mergeCell ref="A24:A33"/>
    <mergeCell ref="A34:A42"/>
    <mergeCell ref="A43:B43"/>
  </mergeCells>
  <printOptions horizontalCentered="1"/>
  <pageMargins left="0.59055118110236227" right="0.59055118110236227" top="0.78740157480314965" bottom="0.78740157480314965" header="0.19685039370078741" footer="0.19685039370078741"/>
  <pageSetup scale="63" orientation="landscape" r:id="rId1"/>
  <colBreaks count="4" manualBreakCount="4">
    <brk id="8" max="1048575" man="1"/>
    <brk id="15" max="1048575" man="1"/>
    <brk id="22" max="1048575" man="1"/>
    <brk id="3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"/>
  <sheetViews>
    <sheetView workbookViewId="0">
      <selection activeCell="A2" sqref="A2"/>
    </sheetView>
  </sheetViews>
  <sheetFormatPr baseColWidth="10" defaultRowHeight="12.75" x14ac:dyDescent="0.2"/>
  <cols>
    <col min="1" max="1" width="33.7109375" style="293" customWidth="1"/>
    <col min="2" max="6" width="15.7109375" style="293" customWidth="1"/>
    <col min="7" max="16384" width="11.42578125" style="293"/>
  </cols>
  <sheetData>
    <row r="1" spans="1:6" x14ac:dyDescent="0.2">
      <c r="A1" s="292" t="s">
        <v>445</v>
      </c>
    </row>
    <row r="2" spans="1:6" ht="51" x14ac:dyDescent="0.2">
      <c r="A2" s="294" t="s">
        <v>272</v>
      </c>
    </row>
    <row r="3" spans="1:6" ht="63.75" x14ac:dyDescent="0.2">
      <c r="A3" s="300" t="s">
        <v>1</v>
      </c>
      <c r="B3" s="300" t="s">
        <v>525</v>
      </c>
      <c r="C3" s="300" t="s">
        <v>526</v>
      </c>
      <c r="D3" s="300" t="s">
        <v>527</v>
      </c>
      <c r="E3" s="300" t="s">
        <v>273</v>
      </c>
      <c r="F3" s="300" t="s">
        <v>274</v>
      </c>
    </row>
    <row r="4" spans="1:6" x14ac:dyDescent="0.2">
      <c r="A4" s="295" t="s">
        <v>253</v>
      </c>
      <c r="B4" s="301"/>
      <c r="C4" s="296"/>
      <c r="D4" s="296"/>
      <c r="E4" s="302" t="e">
        <f>(D4/C4)*100</f>
        <v>#DIV/0!</v>
      </c>
      <c r="F4" s="302" t="e">
        <f>(D4/B4)*100</f>
        <v>#DIV/0!</v>
      </c>
    </row>
    <row r="5" spans="1:6" x14ac:dyDescent="0.2">
      <c r="A5" s="297" t="s">
        <v>56</v>
      </c>
      <c r="B5" s="301"/>
      <c r="C5" s="296"/>
      <c r="D5" s="296"/>
      <c r="E5" s="302" t="e">
        <f t="shared" ref="E5:E14" si="0">(D5/C5)*100</f>
        <v>#DIV/0!</v>
      </c>
      <c r="F5" s="302" t="e">
        <f t="shared" ref="F5:F14" si="1">(D5/B5)*100</f>
        <v>#DIV/0!</v>
      </c>
    </row>
    <row r="6" spans="1:6" x14ac:dyDescent="0.2">
      <c r="A6" s="295" t="s">
        <v>57</v>
      </c>
      <c r="B6" s="301"/>
      <c r="C6" s="296"/>
      <c r="D6" s="296"/>
      <c r="E6" s="303" t="e">
        <f t="shared" si="0"/>
        <v>#DIV/0!</v>
      </c>
      <c r="F6" s="302" t="e">
        <f t="shared" si="1"/>
        <v>#DIV/0!</v>
      </c>
    </row>
    <row r="7" spans="1:6" x14ac:dyDescent="0.2">
      <c r="A7" s="295" t="s">
        <v>254</v>
      </c>
      <c r="B7" s="301"/>
      <c r="C7" s="296"/>
      <c r="D7" s="296"/>
      <c r="E7" s="303" t="e">
        <f t="shared" si="0"/>
        <v>#DIV/0!</v>
      </c>
      <c r="F7" s="302" t="e">
        <f t="shared" si="1"/>
        <v>#DIV/0!</v>
      </c>
    </row>
    <row r="8" spans="1:6" x14ac:dyDescent="0.2">
      <c r="A8" s="295" t="s">
        <v>255</v>
      </c>
      <c r="B8" s="301"/>
      <c r="C8" s="296"/>
      <c r="D8" s="296"/>
      <c r="E8" s="302" t="e">
        <f t="shared" si="0"/>
        <v>#DIV/0!</v>
      </c>
      <c r="F8" s="302" t="e">
        <f t="shared" si="1"/>
        <v>#DIV/0!</v>
      </c>
    </row>
    <row r="9" spans="1:6" x14ac:dyDescent="0.2">
      <c r="A9" s="295" t="s">
        <v>256</v>
      </c>
      <c r="B9" s="301"/>
      <c r="C9" s="296"/>
      <c r="D9" s="296"/>
      <c r="E9" s="302" t="e">
        <f t="shared" si="0"/>
        <v>#DIV/0!</v>
      </c>
      <c r="F9" s="302" t="e">
        <f t="shared" si="1"/>
        <v>#DIV/0!</v>
      </c>
    </row>
    <row r="10" spans="1:6" x14ac:dyDescent="0.2">
      <c r="A10" s="295" t="s">
        <v>257</v>
      </c>
      <c r="B10" s="301"/>
      <c r="C10" s="296"/>
      <c r="D10" s="296"/>
      <c r="E10" s="302" t="e">
        <f t="shared" si="0"/>
        <v>#DIV/0!</v>
      </c>
      <c r="F10" s="302" t="e">
        <f t="shared" si="1"/>
        <v>#DIV/0!</v>
      </c>
    </row>
    <row r="11" spans="1:6" x14ac:dyDescent="0.2">
      <c r="A11" s="295" t="s">
        <v>258</v>
      </c>
      <c r="B11" s="301"/>
      <c r="C11" s="296"/>
      <c r="D11" s="296"/>
      <c r="E11" s="302" t="e">
        <f t="shared" si="0"/>
        <v>#DIV/0!</v>
      </c>
      <c r="F11" s="302" t="e">
        <f t="shared" si="1"/>
        <v>#DIV/0!</v>
      </c>
    </row>
    <row r="12" spans="1:6" x14ac:dyDescent="0.2">
      <c r="A12" s="295" t="s">
        <v>64</v>
      </c>
      <c r="B12" s="301"/>
      <c r="C12" s="296"/>
      <c r="D12" s="296"/>
      <c r="E12" s="302" t="e">
        <f t="shared" si="0"/>
        <v>#DIV/0!</v>
      </c>
      <c r="F12" s="302" t="e">
        <f t="shared" si="1"/>
        <v>#DIV/0!</v>
      </c>
    </row>
    <row r="13" spans="1:6" x14ac:dyDescent="0.2">
      <c r="A13" s="295" t="s">
        <v>65</v>
      </c>
      <c r="B13" s="301"/>
      <c r="C13" s="296"/>
      <c r="D13" s="296"/>
      <c r="E13" s="302" t="e">
        <f t="shared" si="0"/>
        <v>#DIV/0!</v>
      </c>
      <c r="F13" s="302" t="e">
        <f t="shared" si="1"/>
        <v>#DIV/0!</v>
      </c>
    </row>
    <row r="14" spans="1:6" x14ac:dyDescent="0.2">
      <c r="A14" s="538" t="s">
        <v>66</v>
      </c>
      <c r="B14" s="539">
        <f>SUM(B4:B13)</f>
        <v>0</v>
      </c>
      <c r="C14" s="539">
        <f>SUM(C4:C13)</f>
        <v>0</v>
      </c>
      <c r="D14" s="539">
        <f>SUM(D4:D13)</f>
        <v>0</v>
      </c>
      <c r="E14" s="304" t="e">
        <f t="shared" si="0"/>
        <v>#DIV/0!</v>
      </c>
      <c r="F14" s="305" t="e">
        <f t="shared" si="1"/>
        <v>#DIV/0!</v>
      </c>
    </row>
    <row r="15" spans="1:6" x14ac:dyDescent="0.2">
      <c r="A15" s="293" t="s">
        <v>259</v>
      </c>
    </row>
    <row r="16" spans="1:6" ht="25.5" customHeight="1" x14ac:dyDescent="0.2">
      <c r="B16" s="704" t="s">
        <v>275</v>
      </c>
      <c r="C16" s="704"/>
      <c r="D16" s="704"/>
      <c r="E16" s="299"/>
    </row>
    <row r="17" spans="1:5" x14ac:dyDescent="0.2">
      <c r="D17" s="306" t="s">
        <v>100</v>
      </c>
      <c r="E17" s="307">
        <f>(E16/10)*100</f>
        <v>0</v>
      </c>
    </row>
    <row r="18" spans="1:5" x14ac:dyDescent="0.2">
      <c r="A18" s="283" t="s">
        <v>217</v>
      </c>
    </row>
    <row r="19" spans="1:5" x14ac:dyDescent="0.2">
      <c r="A19" s="293" t="s">
        <v>261</v>
      </c>
    </row>
    <row r="20" spans="1:5" x14ac:dyDescent="0.2">
      <c r="A20" s="293" t="s">
        <v>276</v>
      </c>
    </row>
    <row r="21" spans="1:5" x14ac:dyDescent="0.2">
      <c r="A21" s="293" t="s">
        <v>277</v>
      </c>
    </row>
    <row r="22" spans="1:5" x14ac:dyDescent="0.2">
      <c r="A22" s="293" t="s">
        <v>278</v>
      </c>
    </row>
  </sheetData>
  <mergeCells count="1"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"/>
  <sheetViews>
    <sheetView workbookViewId="0">
      <selection activeCell="A2" sqref="A2"/>
    </sheetView>
  </sheetViews>
  <sheetFormatPr baseColWidth="10" defaultRowHeight="12.75" x14ac:dyDescent="0.2"/>
  <cols>
    <col min="1" max="1" width="47.140625" style="1" customWidth="1"/>
    <col min="2" max="10" width="11.42578125" style="1"/>
    <col min="11" max="11" width="11.7109375" style="1" customWidth="1"/>
    <col min="12" max="16384" width="11.42578125" style="1"/>
  </cols>
  <sheetData>
    <row r="1" spans="1:13" x14ac:dyDescent="0.2">
      <c r="A1" s="3" t="s">
        <v>439</v>
      </c>
    </row>
    <row r="2" spans="1:13" x14ac:dyDescent="0.2">
      <c r="A2" s="57"/>
    </row>
    <row r="3" spans="1:13" x14ac:dyDescent="0.2">
      <c r="A3" s="3" t="s">
        <v>349</v>
      </c>
    </row>
    <row r="4" spans="1:13" ht="12.75" customHeight="1" x14ac:dyDescent="0.2">
      <c r="A4" s="649" t="s">
        <v>13</v>
      </c>
      <c r="B4" s="705" t="s">
        <v>446</v>
      </c>
      <c r="C4" s="705"/>
      <c r="D4" s="705"/>
      <c r="E4" s="705" t="s">
        <v>440</v>
      </c>
      <c r="F4" s="705"/>
      <c r="G4" s="705"/>
      <c r="H4" s="706" t="s">
        <v>437</v>
      </c>
      <c r="I4" s="706"/>
      <c r="J4" s="706"/>
      <c r="K4" s="665" t="s">
        <v>350</v>
      </c>
      <c r="L4" s="665"/>
      <c r="M4" s="665"/>
    </row>
    <row r="5" spans="1:13" ht="12.75" customHeight="1" x14ac:dyDescent="0.2">
      <c r="A5" s="650"/>
      <c r="B5" s="501" t="s">
        <v>3</v>
      </c>
      <c r="C5" s="501" t="s">
        <v>2</v>
      </c>
      <c r="D5" s="501" t="s">
        <v>6</v>
      </c>
      <c r="E5" s="501" t="s">
        <v>3</v>
      </c>
      <c r="F5" s="501" t="s">
        <v>2</v>
      </c>
      <c r="G5" s="501" t="s">
        <v>6</v>
      </c>
      <c r="H5" s="501" t="s">
        <v>3</v>
      </c>
      <c r="I5" s="501" t="s">
        <v>2</v>
      </c>
      <c r="J5" s="501" t="s">
        <v>6</v>
      </c>
      <c r="K5" s="501" t="s">
        <v>3</v>
      </c>
      <c r="L5" s="501" t="s">
        <v>2</v>
      </c>
      <c r="M5" s="501" t="s">
        <v>6</v>
      </c>
    </row>
    <row r="6" spans="1:13" x14ac:dyDescent="0.2">
      <c r="A6" s="383" t="s">
        <v>351</v>
      </c>
      <c r="B6" s="382"/>
      <c r="C6" s="382"/>
      <c r="D6" s="382">
        <f>SUM(B6:C6)</f>
        <v>0</v>
      </c>
      <c r="E6" s="382"/>
      <c r="F6" s="382"/>
      <c r="G6" s="382">
        <f>SUM(E6:F6)</f>
        <v>0</v>
      </c>
      <c r="H6" s="382"/>
      <c r="I6" s="382"/>
      <c r="J6" s="382">
        <f t="shared" ref="J6:J8" si="0">SUM(H6:I6)</f>
        <v>0</v>
      </c>
      <c r="K6" s="382"/>
      <c r="L6" s="383"/>
      <c r="M6" s="382">
        <f t="shared" ref="M6:M8" si="1">SUM(K6:L6)</f>
        <v>0</v>
      </c>
    </row>
    <row r="7" spans="1:13" x14ac:dyDescent="0.2">
      <c r="A7" s="383" t="s">
        <v>55</v>
      </c>
      <c r="B7" s="382"/>
      <c r="C7" s="382"/>
      <c r="D7" s="382">
        <f>SUM(B7:C7)</f>
        <v>0</v>
      </c>
      <c r="E7" s="382"/>
      <c r="F7" s="382"/>
      <c r="G7" s="382">
        <f t="shared" ref="G7:G8" si="2">SUM(E7:F7)</f>
        <v>0</v>
      </c>
      <c r="H7" s="382"/>
      <c r="I7" s="382"/>
      <c r="J7" s="382">
        <f t="shared" si="0"/>
        <v>0</v>
      </c>
      <c r="K7" s="382"/>
      <c r="L7" s="383"/>
      <c r="M7" s="382">
        <f t="shared" si="1"/>
        <v>0</v>
      </c>
    </row>
    <row r="8" spans="1:13" x14ac:dyDescent="0.2">
      <c r="A8" s="384" t="s">
        <v>57</v>
      </c>
      <c r="B8" s="385"/>
      <c r="C8" s="385"/>
      <c r="D8" s="382">
        <f>SUM(B8:C8)</f>
        <v>0</v>
      </c>
      <c r="E8" s="385"/>
      <c r="F8" s="385"/>
      <c r="G8" s="382">
        <f t="shared" si="2"/>
        <v>0</v>
      </c>
      <c r="H8" s="385"/>
      <c r="I8" s="385"/>
      <c r="J8" s="382">
        <f t="shared" si="0"/>
        <v>0</v>
      </c>
      <c r="K8" s="382"/>
      <c r="L8" s="383"/>
      <c r="M8" s="382">
        <f t="shared" si="1"/>
        <v>0</v>
      </c>
    </row>
    <row r="9" spans="1:13" x14ac:dyDescent="0.2">
      <c r="A9" s="386" t="s">
        <v>352</v>
      </c>
      <c r="B9" s="387">
        <f>SUM(B6:B8)</f>
        <v>0</v>
      </c>
      <c r="C9" s="387">
        <f t="shared" ref="C9:J9" si="3">SUM(C6:C8)</f>
        <v>0</v>
      </c>
      <c r="D9" s="387">
        <f t="shared" si="3"/>
        <v>0</v>
      </c>
      <c r="E9" s="387">
        <f t="shared" si="3"/>
        <v>0</v>
      </c>
      <c r="F9" s="387">
        <f t="shared" si="3"/>
        <v>0</v>
      </c>
      <c r="G9" s="387">
        <f t="shared" si="3"/>
        <v>0</v>
      </c>
      <c r="H9" s="387">
        <f t="shared" si="3"/>
        <v>0</v>
      </c>
      <c r="I9" s="387">
        <f t="shared" si="3"/>
        <v>0</v>
      </c>
      <c r="J9" s="387">
        <f t="shared" si="3"/>
        <v>0</v>
      </c>
      <c r="K9" s="387">
        <f t="shared" ref="K9" si="4">SUM(K6:K8)</f>
        <v>0</v>
      </c>
      <c r="L9" s="387">
        <f t="shared" ref="L9" si="5">SUM(L6:L8)</f>
        <v>0</v>
      </c>
      <c r="M9" s="387">
        <f t="shared" ref="M9" si="6">SUM(M6:M8)</f>
        <v>0</v>
      </c>
    </row>
    <row r="10" spans="1:13" x14ac:dyDescent="0.2">
      <c r="A10" s="388" t="s">
        <v>58</v>
      </c>
      <c r="B10" s="389"/>
      <c r="C10" s="389"/>
      <c r="D10" s="382">
        <f t="shared" ref="D10:D13" si="7">SUM(B10:C10)</f>
        <v>0</v>
      </c>
      <c r="E10" s="389"/>
      <c r="F10" s="389"/>
      <c r="G10" s="382">
        <f t="shared" ref="G10:G13" si="8">SUM(E10:F10)</f>
        <v>0</v>
      </c>
      <c r="H10" s="389"/>
      <c r="I10" s="389"/>
      <c r="J10" s="382">
        <f t="shared" ref="J10:J13" si="9">SUM(H10:I10)</f>
        <v>0</v>
      </c>
      <c r="K10" s="389"/>
      <c r="L10" s="389"/>
      <c r="M10" s="382">
        <f t="shared" ref="M10:M13" si="10">SUM(K10:L10)</f>
        <v>0</v>
      </c>
    </row>
    <row r="11" spans="1:13" x14ac:dyDescent="0.2">
      <c r="A11" s="383" t="s">
        <v>59</v>
      </c>
      <c r="B11" s="389"/>
      <c r="C11" s="389"/>
      <c r="D11" s="382">
        <f t="shared" si="7"/>
        <v>0</v>
      </c>
      <c r="E11" s="389"/>
      <c r="F11" s="389"/>
      <c r="G11" s="382">
        <f t="shared" si="8"/>
        <v>0</v>
      </c>
      <c r="H11" s="389"/>
      <c r="I11" s="389"/>
      <c r="J11" s="382">
        <f t="shared" si="9"/>
        <v>0</v>
      </c>
      <c r="K11" s="389"/>
      <c r="L11" s="389"/>
      <c r="M11" s="382">
        <f t="shared" si="10"/>
        <v>0</v>
      </c>
    </row>
    <row r="12" spans="1:13" x14ac:dyDescent="0.2">
      <c r="A12" s="384" t="s">
        <v>60</v>
      </c>
      <c r="B12" s="385"/>
      <c r="C12" s="385"/>
      <c r="D12" s="382">
        <f t="shared" si="7"/>
        <v>0</v>
      </c>
      <c r="E12" s="385"/>
      <c r="F12" s="385"/>
      <c r="G12" s="382">
        <f t="shared" si="8"/>
        <v>0</v>
      </c>
      <c r="H12" s="385"/>
      <c r="I12" s="385"/>
      <c r="J12" s="382">
        <f t="shared" si="9"/>
        <v>0</v>
      </c>
      <c r="K12" s="385"/>
      <c r="L12" s="385"/>
      <c r="M12" s="382">
        <f t="shared" si="10"/>
        <v>0</v>
      </c>
    </row>
    <row r="13" spans="1:13" x14ac:dyDescent="0.2">
      <c r="A13" s="383" t="s">
        <v>61</v>
      </c>
      <c r="B13" s="382"/>
      <c r="C13" s="382"/>
      <c r="D13" s="382">
        <f t="shared" si="7"/>
        <v>0</v>
      </c>
      <c r="E13" s="382"/>
      <c r="F13" s="382"/>
      <c r="G13" s="382">
        <f t="shared" si="8"/>
        <v>0</v>
      </c>
      <c r="H13" s="382"/>
      <c r="I13" s="382"/>
      <c r="J13" s="382">
        <f t="shared" si="9"/>
        <v>0</v>
      </c>
      <c r="K13" s="382"/>
      <c r="L13" s="382"/>
      <c r="M13" s="382">
        <f t="shared" si="10"/>
        <v>0</v>
      </c>
    </row>
    <row r="14" spans="1:13" x14ac:dyDescent="0.2">
      <c r="A14" s="386" t="s">
        <v>184</v>
      </c>
      <c r="B14" s="387">
        <f>SUM(B10:B13)</f>
        <v>0</v>
      </c>
      <c r="C14" s="387">
        <f t="shared" ref="C14:J14" si="11">SUM(C10:C13)</f>
        <v>0</v>
      </c>
      <c r="D14" s="387">
        <f t="shared" si="11"/>
        <v>0</v>
      </c>
      <c r="E14" s="387">
        <f t="shared" si="11"/>
        <v>0</v>
      </c>
      <c r="F14" s="387">
        <f t="shared" si="11"/>
        <v>0</v>
      </c>
      <c r="G14" s="387">
        <f t="shared" si="11"/>
        <v>0</v>
      </c>
      <c r="H14" s="387">
        <f t="shared" si="11"/>
        <v>0</v>
      </c>
      <c r="I14" s="387">
        <f t="shared" si="11"/>
        <v>0</v>
      </c>
      <c r="J14" s="387">
        <f t="shared" si="11"/>
        <v>0</v>
      </c>
      <c r="K14" s="387">
        <f t="shared" ref="K14" si="12">SUM(K10:K13)</f>
        <v>0</v>
      </c>
      <c r="L14" s="387">
        <f t="shared" ref="L14" si="13">SUM(L10:L13)</f>
        <v>0</v>
      </c>
      <c r="M14" s="387">
        <f t="shared" ref="M14" si="14">SUM(M10:M13)</f>
        <v>0</v>
      </c>
    </row>
    <row r="15" spans="1:13" x14ac:dyDescent="0.2">
      <c r="A15" s="383" t="s">
        <v>62</v>
      </c>
      <c r="B15" s="382"/>
      <c r="C15" s="382"/>
      <c r="D15" s="382">
        <f t="shared" ref="D15:D18" si="15">SUM(B15:C15)</f>
        <v>0</v>
      </c>
      <c r="E15" s="382"/>
      <c r="F15" s="382"/>
      <c r="G15" s="382">
        <f t="shared" ref="G15:G18" si="16">SUM(E15:F15)</f>
        <v>0</v>
      </c>
      <c r="H15" s="382"/>
      <c r="I15" s="382"/>
      <c r="J15" s="382">
        <f t="shared" ref="J15:J18" si="17">SUM(H15:I15)</f>
        <v>0</v>
      </c>
      <c r="K15" s="382"/>
      <c r="L15" s="382"/>
      <c r="M15" s="382">
        <f t="shared" ref="M15:M18" si="18">SUM(K15:L15)</f>
        <v>0</v>
      </c>
    </row>
    <row r="16" spans="1:13" x14ac:dyDescent="0.2">
      <c r="A16" s="383" t="s">
        <v>63</v>
      </c>
      <c r="B16" s="382"/>
      <c r="C16" s="382"/>
      <c r="D16" s="382">
        <f t="shared" si="15"/>
        <v>0</v>
      </c>
      <c r="E16" s="382"/>
      <c r="F16" s="382"/>
      <c r="G16" s="382">
        <f t="shared" si="16"/>
        <v>0</v>
      </c>
      <c r="H16" s="382"/>
      <c r="I16" s="382"/>
      <c r="J16" s="382">
        <f t="shared" si="17"/>
        <v>0</v>
      </c>
      <c r="K16" s="382"/>
      <c r="L16" s="382"/>
      <c r="M16" s="382">
        <f t="shared" si="18"/>
        <v>0</v>
      </c>
    </row>
    <row r="17" spans="1:13" x14ac:dyDescent="0.2">
      <c r="A17" s="383" t="s">
        <v>136</v>
      </c>
      <c r="B17" s="382"/>
      <c r="C17" s="382"/>
      <c r="D17" s="382">
        <f t="shared" si="15"/>
        <v>0</v>
      </c>
      <c r="E17" s="382"/>
      <c r="F17" s="382"/>
      <c r="G17" s="382">
        <f t="shared" si="16"/>
        <v>0</v>
      </c>
      <c r="H17" s="382"/>
      <c r="I17" s="382"/>
      <c r="J17" s="382">
        <f t="shared" si="17"/>
        <v>0</v>
      </c>
      <c r="K17" s="382"/>
      <c r="L17" s="382"/>
      <c r="M17" s="382">
        <f t="shared" si="18"/>
        <v>0</v>
      </c>
    </row>
    <row r="18" spans="1:13" x14ac:dyDescent="0.2">
      <c r="A18" s="383" t="s">
        <v>65</v>
      </c>
      <c r="B18" s="382"/>
      <c r="C18" s="382"/>
      <c r="D18" s="382">
        <f t="shared" si="15"/>
        <v>0</v>
      </c>
      <c r="E18" s="382"/>
      <c r="F18" s="382"/>
      <c r="G18" s="382">
        <f t="shared" si="16"/>
        <v>0</v>
      </c>
      <c r="H18" s="382"/>
      <c r="I18" s="382"/>
      <c r="J18" s="382">
        <f t="shared" si="17"/>
        <v>0</v>
      </c>
      <c r="K18" s="382"/>
      <c r="L18" s="382"/>
      <c r="M18" s="382">
        <f t="shared" si="18"/>
        <v>0</v>
      </c>
    </row>
    <row r="19" spans="1:13" x14ac:dyDescent="0.2">
      <c r="A19" s="386" t="s">
        <v>185</v>
      </c>
      <c r="B19" s="387">
        <f>SUM(B15:B18)</f>
        <v>0</v>
      </c>
      <c r="C19" s="387">
        <f t="shared" ref="C19:J19" si="19">SUM(C15:C18)</f>
        <v>0</v>
      </c>
      <c r="D19" s="387">
        <f t="shared" si="19"/>
        <v>0</v>
      </c>
      <c r="E19" s="387">
        <f t="shared" si="19"/>
        <v>0</v>
      </c>
      <c r="F19" s="387">
        <f t="shared" si="19"/>
        <v>0</v>
      </c>
      <c r="G19" s="387">
        <f t="shared" si="19"/>
        <v>0</v>
      </c>
      <c r="H19" s="387">
        <f t="shared" si="19"/>
        <v>0</v>
      </c>
      <c r="I19" s="387">
        <f t="shared" si="19"/>
        <v>0</v>
      </c>
      <c r="J19" s="387">
        <f t="shared" si="19"/>
        <v>0</v>
      </c>
      <c r="K19" s="387">
        <f t="shared" ref="K19" si="20">SUM(K15:K18)</f>
        <v>0</v>
      </c>
      <c r="L19" s="387">
        <f t="shared" ref="L19" si="21">SUM(L15:L18)</f>
        <v>0</v>
      </c>
      <c r="M19" s="387">
        <f t="shared" ref="M19" si="22">SUM(M15:M18)</f>
        <v>0</v>
      </c>
    </row>
    <row r="20" spans="1:13" x14ac:dyDescent="0.2">
      <c r="A20" s="386" t="s">
        <v>66</v>
      </c>
      <c r="B20" s="387">
        <f>SUM(B9+B14+B19)</f>
        <v>0</v>
      </c>
      <c r="C20" s="387">
        <f t="shared" ref="C20:J20" si="23">SUM(C9+C14+C19)</f>
        <v>0</v>
      </c>
      <c r="D20" s="387">
        <f t="shared" si="23"/>
        <v>0</v>
      </c>
      <c r="E20" s="387">
        <f t="shared" si="23"/>
        <v>0</v>
      </c>
      <c r="F20" s="387">
        <f t="shared" si="23"/>
        <v>0</v>
      </c>
      <c r="G20" s="387">
        <f t="shared" si="23"/>
        <v>0</v>
      </c>
      <c r="H20" s="387">
        <f t="shared" si="23"/>
        <v>0</v>
      </c>
      <c r="I20" s="387">
        <f t="shared" si="23"/>
        <v>0</v>
      </c>
      <c r="J20" s="387">
        <f t="shared" si="23"/>
        <v>0</v>
      </c>
      <c r="K20" s="387">
        <f t="shared" ref="K20" si="24">SUM(K9+K14+K19)</f>
        <v>0</v>
      </c>
      <c r="L20" s="387">
        <f t="shared" ref="L20" si="25">SUM(L9+L14+L19)</f>
        <v>0</v>
      </c>
      <c r="M20" s="387">
        <f t="shared" ref="M20" si="26">SUM(M9+M14+M19)</f>
        <v>0</v>
      </c>
    </row>
    <row r="21" spans="1:13" x14ac:dyDescent="0.2">
      <c r="A21" s="251" t="s">
        <v>176</v>
      </c>
    </row>
  </sheetData>
  <mergeCells count="5">
    <mergeCell ref="A4:A5"/>
    <mergeCell ref="B4:D4"/>
    <mergeCell ref="E4:G4"/>
    <mergeCell ref="H4:J4"/>
    <mergeCell ref="K4:M4"/>
  </mergeCells>
  <printOptions horizontalCentered="1"/>
  <pageMargins left="0.70866141732283472" right="0.70866141732283472" top="0.74803149606299213" bottom="0.74803149606299213" header="0.31496062992125984" footer="0.31496062992125984"/>
  <pageSetup fitToHeight="2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42"/>
  <sheetViews>
    <sheetView workbookViewId="0"/>
  </sheetViews>
  <sheetFormatPr baseColWidth="10" defaultRowHeight="12.75" x14ac:dyDescent="0.2"/>
  <cols>
    <col min="1" max="1" width="4.28515625" style="1" customWidth="1"/>
    <col min="2" max="2" width="15" style="69" customWidth="1"/>
    <col min="3" max="3" width="64.42578125" style="1" customWidth="1"/>
    <col min="4" max="4" width="15" style="1" customWidth="1"/>
    <col min="5" max="5" width="20.28515625" style="1" customWidth="1"/>
    <col min="6" max="16384" width="11.42578125" style="1"/>
  </cols>
  <sheetData>
    <row r="1" spans="1:10" ht="18.75" x14ac:dyDescent="0.3">
      <c r="A1" s="252" t="s">
        <v>445</v>
      </c>
      <c r="B1" s="194"/>
      <c r="C1" s="193"/>
      <c r="D1" s="193"/>
      <c r="E1" s="193"/>
      <c r="F1" s="193"/>
      <c r="G1" s="193"/>
      <c r="H1" s="193"/>
      <c r="I1" s="193"/>
    </row>
    <row r="2" spans="1:10" x14ac:dyDescent="0.2">
      <c r="A2" s="716" t="s">
        <v>528</v>
      </c>
      <c r="B2" s="716"/>
      <c r="C2" s="716"/>
      <c r="D2" s="716"/>
      <c r="E2" s="716"/>
      <c r="F2" s="716"/>
      <c r="G2" s="716"/>
      <c r="H2" s="716"/>
      <c r="I2" s="716"/>
    </row>
    <row r="3" spans="1:10" x14ac:dyDescent="0.2">
      <c r="A3" s="69"/>
      <c r="B3" s="54"/>
      <c r="C3" s="54"/>
      <c r="D3" s="54"/>
      <c r="E3" s="54"/>
      <c r="F3" s="54"/>
      <c r="G3" s="54"/>
      <c r="H3" s="54"/>
      <c r="I3" s="54"/>
    </row>
    <row r="4" spans="1:10" x14ac:dyDescent="0.2">
      <c r="B4" s="70" t="s">
        <v>43</v>
      </c>
      <c r="C4" s="70"/>
      <c r="D4" s="70"/>
      <c r="E4" s="70"/>
      <c r="F4" s="70"/>
      <c r="G4" s="70"/>
      <c r="H4" s="70"/>
      <c r="I4" s="70"/>
      <c r="J4" s="70"/>
    </row>
    <row r="5" spans="1:10" x14ac:dyDescent="0.2">
      <c r="B5" s="709" t="s">
        <v>40</v>
      </c>
      <c r="C5" s="709"/>
      <c r="D5" s="709"/>
      <c r="E5" s="709"/>
      <c r="F5" s="709"/>
      <c r="G5" s="709"/>
      <c r="H5" s="709"/>
      <c r="I5" s="709"/>
      <c r="J5" s="709"/>
    </row>
    <row r="6" spans="1:10" ht="13.5" thickBot="1" x14ac:dyDescent="0.25">
      <c r="B6" s="71"/>
      <c r="C6" s="72"/>
      <c r="D6" s="71"/>
      <c r="E6" s="71"/>
      <c r="F6" s="71"/>
      <c r="G6" s="71"/>
      <c r="H6" s="71"/>
      <c r="I6" s="71"/>
      <c r="J6" s="71"/>
    </row>
    <row r="7" spans="1:10" ht="13.5" thickBot="1" x14ac:dyDescent="0.25">
      <c r="B7" s="73"/>
      <c r="C7" s="74"/>
      <c r="D7" s="710" t="s">
        <v>446</v>
      </c>
      <c r="E7" s="711"/>
      <c r="F7" s="711"/>
      <c r="G7" s="712" t="s">
        <v>24</v>
      </c>
      <c r="H7" s="711"/>
      <c r="I7" s="711"/>
      <c r="J7" s="713"/>
    </row>
    <row r="8" spans="1:10" ht="39" thickBot="1" x14ac:dyDescent="0.25">
      <c r="B8" s="75" t="s">
        <v>29</v>
      </c>
      <c r="C8" s="76" t="s">
        <v>28</v>
      </c>
      <c r="D8" s="77" t="s">
        <v>23</v>
      </c>
      <c r="E8" s="77" t="s">
        <v>22</v>
      </c>
      <c r="F8" s="77" t="s">
        <v>21</v>
      </c>
      <c r="G8" s="78" t="s">
        <v>10</v>
      </c>
      <c r="H8" s="79" t="s">
        <v>9</v>
      </c>
      <c r="I8" s="79" t="s">
        <v>8</v>
      </c>
      <c r="J8" s="80" t="s">
        <v>7</v>
      </c>
    </row>
    <row r="9" spans="1:10" x14ac:dyDescent="0.2">
      <c r="A9" s="1">
        <v>1</v>
      </c>
      <c r="B9" s="46"/>
      <c r="C9" s="81"/>
      <c r="D9" s="46"/>
      <c r="E9" s="82"/>
      <c r="F9" s="83" t="e">
        <f>E9/D9</f>
        <v>#DIV/0!</v>
      </c>
      <c r="G9" s="46"/>
      <c r="H9" s="82"/>
      <c r="I9" s="82"/>
      <c r="J9" s="47"/>
    </row>
    <row r="10" spans="1:10" x14ac:dyDescent="0.2">
      <c r="A10" s="1">
        <v>2</v>
      </c>
      <c r="B10" s="37"/>
      <c r="C10" s="84"/>
      <c r="D10" s="37"/>
      <c r="E10" s="38"/>
      <c r="F10" s="85" t="e">
        <f>E10/D10</f>
        <v>#DIV/0!</v>
      </c>
      <c r="G10" s="37"/>
      <c r="H10" s="38"/>
      <c r="I10" s="38"/>
      <c r="J10" s="49"/>
    </row>
    <row r="11" spans="1:10" x14ac:dyDescent="0.2">
      <c r="A11" s="1">
        <v>3</v>
      </c>
      <c r="B11" s="37"/>
      <c r="C11" s="84"/>
      <c r="D11" s="37"/>
      <c r="E11" s="38"/>
      <c r="F11" s="85" t="e">
        <f t="shared" ref="F11:F37" si="0">E11/D11</f>
        <v>#DIV/0!</v>
      </c>
      <c r="G11" s="37"/>
      <c r="H11" s="38"/>
      <c r="I11" s="38"/>
      <c r="J11" s="49"/>
    </row>
    <row r="12" spans="1:10" x14ac:dyDescent="0.2">
      <c r="A12" s="1">
        <v>4</v>
      </c>
      <c r="B12" s="37"/>
      <c r="C12" s="84"/>
      <c r="D12" s="37"/>
      <c r="E12" s="38"/>
      <c r="F12" s="85" t="e">
        <f t="shared" si="0"/>
        <v>#DIV/0!</v>
      </c>
      <c r="G12" s="37"/>
      <c r="H12" s="38"/>
      <c r="I12" s="38"/>
      <c r="J12" s="49"/>
    </row>
    <row r="13" spans="1:10" x14ac:dyDescent="0.2">
      <c r="A13" s="1">
        <v>5</v>
      </c>
      <c r="B13" s="37"/>
      <c r="C13" s="84"/>
      <c r="D13" s="37"/>
      <c r="E13" s="38"/>
      <c r="F13" s="85" t="e">
        <f t="shared" si="0"/>
        <v>#DIV/0!</v>
      </c>
      <c r="G13" s="37"/>
      <c r="H13" s="38"/>
      <c r="I13" s="38"/>
      <c r="J13" s="49"/>
    </row>
    <row r="14" spans="1:10" x14ac:dyDescent="0.2">
      <c r="A14" s="1">
        <v>6</v>
      </c>
      <c r="B14" s="37"/>
      <c r="C14" s="84"/>
      <c r="D14" s="37"/>
      <c r="E14" s="38"/>
      <c r="F14" s="85" t="e">
        <f t="shared" si="0"/>
        <v>#DIV/0!</v>
      </c>
      <c r="G14" s="37"/>
      <c r="H14" s="38"/>
      <c r="I14" s="38"/>
      <c r="J14" s="49"/>
    </row>
    <row r="15" spans="1:10" x14ac:dyDescent="0.2">
      <c r="A15" s="1">
        <v>7</v>
      </c>
      <c r="B15" s="37"/>
      <c r="C15" s="84"/>
      <c r="D15" s="37"/>
      <c r="E15" s="38"/>
      <c r="F15" s="85" t="e">
        <f t="shared" si="0"/>
        <v>#DIV/0!</v>
      </c>
      <c r="G15" s="37"/>
      <c r="H15" s="38"/>
      <c r="I15" s="38"/>
      <c r="J15" s="49"/>
    </row>
    <row r="16" spans="1:10" x14ac:dyDescent="0.2">
      <c r="A16" s="1">
        <v>8</v>
      </c>
      <c r="B16" s="37"/>
      <c r="C16" s="84"/>
      <c r="D16" s="37"/>
      <c r="E16" s="38"/>
      <c r="F16" s="85" t="e">
        <f t="shared" si="0"/>
        <v>#DIV/0!</v>
      </c>
      <c r="G16" s="37"/>
      <c r="H16" s="38"/>
      <c r="I16" s="38"/>
      <c r="J16" s="49"/>
    </row>
    <row r="17" spans="1:10" x14ac:dyDescent="0.2">
      <c r="A17" s="1">
        <v>9</v>
      </c>
      <c r="B17" s="37"/>
      <c r="C17" s="84"/>
      <c r="D17" s="37"/>
      <c r="E17" s="38"/>
      <c r="F17" s="85" t="e">
        <f t="shared" si="0"/>
        <v>#DIV/0!</v>
      </c>
      <c r="G17" s="37"/>
      <c r="H17" s="38"/>
      <c r="I17" s="38"/>
      <c r="J17" s="49"/>
    </row>
    <row r="18" spans="1:10" x14ac:dyDescent="0.2">
      <c r="A18" s="1">
        <v>10</v>
      </c>
      <c r="B18" s="37"/>
      <c r="C18" s="84"/>
      <c r="D18" s="37"/>
      <c r="E18" s="38"/>
      <c r="F18" s="85" t="e">
        <f t="shared" si="0"/>
        <v>#DIV/0!</v>
      </c>
      <c r="G18" s="37"/>
      <c r="H18" s="38"/>
      <c r="I18" s="38"/>
      <c r="J18" s="49"/>
    </row>
    <row r="19" spans="1:10" x14ac:dyDescent="0.2">
      <c r="A19" s="1">
        <v>11</v>
      </c>
      <c r="B19" s="37"/>
      <c r="C19" s="84"/>
      <c r="D19" s="37"/>
      <c r="E19" s="38"/>
      <c r="F19" s="85" t="e">
        <f t="shared" si="0"/>
        <v>#DIV/0!</v>
      </c>
      <c r="G19" s="37"/>
      <c r="H19" s="38"/>
      <c r="I19" s="38"/>
      <c r="J19" s="49"/>
    </row>
    <row r="20" spans="1:10" x14ac:dyDescent="0.2">
      <c r="A20" s="1">
        <v>12</v>
      </c>
      <c r="B20" s="37"/>
      <c r="C20" s="84"/>
      <c r="D20" s="37"/>
      <c r="E20" s="38"/>
      <c r="F20" s="85" t="e">
        <f t="shared" si="0"/>
        <v>#DIV/0!</v>
      </c>
      <c r="G20" s="37"/>
      <c r="H20" s="38"/>
      <c r="I20" s="38"/>
      <c r="J20" s="49"/>
    </row>
    <row r="21" spans="1:10" x14ac:dyDescent="0.2">
      <c r="A21" s="1">
        <v>13</v>
      </c>
      <c r="B21" s="37"/>
      <c r="C21" s="84"/>
      <c r="D21" s="37"/>
      <c r="E21" s="38"/>
      <c r="F21" s="85" t="e">
        <f t="shared" si="0"/>
        <v>#DIV/0!</v>
      </c>
      <c r="G21" s="37"/>
      <c r="H21" s="38"/>
      <c r="I21" s="38"/>
      <c r="J21" s="49"/>
    </row>
    <row r="22" spans="1:10" x14ac:dyDescent="0.2">
      <c r="A22" s="1">
        <v>14</v>
      </c>
      <c r="B22" s="37"/>
      <c r="C22" s="84"/>
      <c r="D22" s="37"/>
      <c r="E22" s="38"/>
      <c r="F22" s="85" t="e">
        <f t="shared" si="0"/>
        <v>#DIV/0!</v>
      </c>
      <c r="G22" s="37"/>
      <c r="H22" s="38"/>
      <c r="I22" s="38"/>
      <c r="J22" s="49"/>
    </row>
    <row r="23" spans="1:10" x14ac:dyDescent="0.2">
      <c r="A23" s="1">
        <v>15</v>
      </c>
      <c r="B23" s="37"/>
      <c r="C23" s="84"/>
      <c r="D23" s="37"/>
      <c r="E23" s="38"/>
      <c r="F23" s="85" t="e">
        <f t="shared" si="0"/>
        <v>#DIV/0!</v>
      </c>
      <c r="G23" s="37"/>
      <c r="H23" s="38"/>
      <c r="I23" s="38"/>
      <c r="J23" s="49"/>
    </row>
    <row r="24" spans="1:10" x14ac:dyDescent="0.2">
      <c r="A24" s="1">
        <v>16</v>
      </c>
      <c r="B24" s="37"/>
      <c r="C24" s="84"/>
      <c r="D24" s="37"/>
      <c r="E24" s="38"/>
      <c r="F24" s="85" t="e">
        <f t="shared" si="0"/>
        <v>#DIV/0!</v>
      </c>
      <c r="G24" s="37"/>
      <c r="H24" s="38"/>
      <c r="I24" s="38"/>
      <c r="J24" s="49"/>
    </row>
    <row r="25" spans="1:10" x14ac:dyDescent="0.2">
      <c r="A25" s="1">
        <v>17</v>
      </c>
      <c r="B25" s="37"/>
      <c r="C25" s="84"/>
      <c r="D25" s="37"/>
      <c r="E25" s="38"/>
      <c r="F25" s="85" t="e">
        <f t="shared" si="0"/>
        <v>#DIV/0!</v>
      </c>
      <c r="G25" s="37"/>
      <c r="H25" s="38"/>
      <c r="I25" s="38"/>
      <c r="J25" s="49"/>
    </row>
    <row r="26" spans="1:10" x14ac:dyDescent="0.2">
      <c r="A26" s="1">
        <v>18</v>
      </c>
      <c r="B26" s="37"/>
      <c r="C26" s="84"/>
      <c r="D26" s="37"/>
      <c r="E26" s="38"/>
      <c r="F26" s="85" t="e">
        <f t="shared" si="0"/>
        <v>#DIV/0!</v>
      </c>
      <c r="G26" s="37"/>
      <c r="H26" s="38"/>
      <c r="I26" s="38"/>
      <c r="J26" s="49"/>
    </row>
    <row r="27" spans="1:10" x14ac:dyDescent="0.2">
      <c r="A27" s="1">
        <v>19</v>
      </c>
      <c r="B27" s="37"/>
      <c r="C27" s="84"/>
      <c r="D27" s="37"/>
      <c r="E27" s="38"/>
      <c r="F27" s="85" t="e">
        <f t="shared" si="0"/>
        <v>#DIV/0!</v>
      </c>
      <c r="G27" s="37"/>
      <c r="H27" s="38"/>
      <c r="I27" s="38"/>
      <c r="J27" s="49"/>
    </row>
    <row r="28" spans="1:10" x14ac:dyDescent="0.2">
      <c r="A28" s="1">
        <v>20</v>
      </c>
      <c r="B28" s="37"/>
      <c r="C28" s="84"/>
      <c r="D28" s="37"/>
      <c r="E28" s="38"/>
      <c r="F28" s="85" t="e">
        <f t="shared" si="0"/>
        <v>#DIV/0!</v>
      </c>
      <c r="G28" s="37"/>
      <c r="H28" s="38"/>
      <c r="I28" s="38"/>
      <c r="J28" s="49"/>
    </row>
    <row r="29" spans="1:10" x14ac:dyDescent="0.2">
      <c r="A29" s="1">
        <v>21</v>
      </c>
      <c r="B29" s="37"/>
      <c r="C29" s="84"/>
      <c r="D29" s="37"/>
      <c r="E29" s="38"/>
      <c r="F29" s="85" t="e">
        <f t="shared" si="0"/>
        <v>#DIV/0!</v>
      </c>
      <c r="G29" s="37"/>
      <c r="H29" s="38"/>
      <c r="I29" s="38"/>
      <c r="J29" s="49"/>
    </row>
    <row r="30" spans="1:10" x14ac:dyDescent="0.2">
      <c r="A30" s="1">
        <v>22</v>
      </c>
      <c r="B30" s="37"/>
      <c r="C30" s="84"/>
      <c r="D30" s="37"/>
      <c r="E30" s="38"/>
      <c r="F30" s="85" t="e">
        <f t="shared" si="0"/>
        <v>#DIV/0!</v>
      </c>
      <c r="G30" s="37"/>
      <c r="H30" s="38"/>
      <c r="I30" s="38"/>
      <c r="J30" s="49"/>
    </row>
    <row r="31" spans="1:10" x14ac:dyDescent="0.2">
      <c r="A31" s="1">
        <v>23</v>
      </c>
      <c r="B31" s="37"/>
      <c r="C31" s="84"/>
      <c r="D31" s="37"/>
      <c r="E31" s="38"/>
      <c r="F31" s="85" t="e">
        <f t="shared" si="0"/>
        <v>#DIV/0!</v>
      </c>
      <c r="G31" s="37"/>
      <c r="H31" s="38"/>
      <c r="I31" s="38"/>
      <c r="J31" s="49"/>
    </row>
    <row r="32" spans="1:10" x14ac:dyDescent="0.2">
      <c r="A32" s="1">
        <v>24</v>
      </c>
      <c r="B32" s="37"/>
      <c r="C32" s="84"/>
      <c r="D32" s="37"/>
      <c r="E32" s="38"/>
      <c r="F32" s="85" t="e">
        <f t="shared" si="0"/>
        <v>#DIV/0!</v>
      </c>
      <c r="G32" s="37"/>
      <c r="H32" s="38"/>
      <c r="I32" s="38"/>
      <c r="J32" s="49"/>
    </row>
    <row r="33" spans="1:11" x14ac:dyDescent="0.2">
      <c r="A33" s="1">
        <v>25</v>
      </c>
      <c r="B33" s="37"/>
      <c r="C33" s="84"/>
      <c r="D33" s="37"/>
      <c r="E33" s="38"/>
      <c r="F33" s="85" t="e">
        <f t="shared" si="0"/>
        <v>#DIV/0!</v>
      </c>
      <c r="G33" s="37"/>
      <c r="H33" s="38"/>
      <c r="I33" s="38"/>
      <c r="J33" s="49"/>
    </row>
    <row r="34" spans="1:11" x14ac:dyDescent="0.2">
      <c r="A34" s="1">
        <v>26</v>
      </c>
      <c r="B34" s="37"/>
      <c r="C34" s="84"/>
      <c r="D34" s="37"/>
      <c r="E34" s="38"/>
      <c r="F34" s="85" t="e">
        <f t="shared" si="0"/>
        <v>#DIV/0!</v>
      </c>
      <c r="G34" s="37"/>
      <c r="H34" s="38"/>
      <c r="I34" s="38"/>
      <c r="J34" s="49"/>
    </row>
    <row r="35" spans="1:11" x14ac:dyDescent="0.2">
      <c r="A35" s="1">
        <v>27</v>
      </c>
      <c r="B35" s="37"/>
      <c r="C35" s="84"/>
      <c r="D35" s="37"/>
      <c r="E35" s="38"/>
      <c r="F35" s="85" t="e">
        <f t="shared" si="0"/>
        <v>#DIV/0!</v>
      </c>
      <c r="G35" s="37"/>
      <c r="H35" s="38"/>
      <c r="I35" s="38"/>
      <c r="J35" s="49"/>
    </row>
    <row r="36" spans="1:11" x14ac:dyDescent="0.2">
      <c r="A36" s="1">
        <v>28</v>
      </c>
      <c r="B36" s="37"/>
      <c r="C36" s="84"/>
      <c r="D36" s="37"/>
      <c r="E36" s="38"/>
      <c r="F36" s="85" t="e">
        <f t="shared" si="0"/>
        <v>#DIV/0!</v>
      </c>
      <c r="G36" s="37"/>
      <c r="H36" s="38"/>
      <c r="I36" s="38"/>
      <c r="J36" s="49"/>
    </row>
    <row r="37" spans="1:11" x14ac:dyDescent="0.2">
      <c r="A37" s="1">
        <v>29</v>
      </c>
      <c r="B37" s="37"/>
      <c r="C37" s="84"/>
      <c r="D37" s="37"/>
      <c r="E37" s="38"/>
      <c r="F37" s="85" t="e">
        <f t="shared" si="0"/>
        <v>#DIV/0!</v>
      </c>
      <c r="G37" s="37"/>
      <c r="H37" s="38"/>
      <c r="I37" s="38"/>
      <c r="J37" s="49"/>
    </row>
    <row r="38" spans="1:11" ht="13.5" thickBot="1" x14ac:dyDescent="0.25">
      <c r="B38" s="195"/>
      <c r="C38" s="86" t="s">
        <v>92</v>
      </c>
      <c r="D38" s="195">
        <f>SUM(D9:D37)</f>
        <v>0</v>
      </c>
      <c r="E38" s="196">
        <f>SUM(E9:E37)</f>
        <v>0</v>
      </c>
      <c r="F38" s="87" t="e">
        <f>E38/D38</f>
        <v>#DIV/0!</v>
      </c>
      <c r="G38" s="195">
        <f>SUM(G9:G37)</f>
        <v>0</v>
      </c>
      <c r="H38" s="196">
        <f>SUM(H9:H37)</f>
        <v>0</v>
      </c>
      <c r="I38" s="196">
        <f>SUM(I9:I37)</f>
        <v>0</v>
      </c>
      <c r="J38" s="197">
        <f>SUM(J9:J37)</f>
        <v>0</v>
      </c>
      <c r="K38" s="88"/>
    </row>
    <row r="39" spans="1:11" ht="13.5" thickBot="1" x14ac:dyDescent="0.25">
      <c r="B39" s="89"/>
      <c r="C39" s="90"/>
      <c r="D39" s="89"/>
      <c r="E39" s="89"/>
      <c r="F39" s="198" t="s">
        <v>16</v>
      </c>
      <c r="G39" s="91" t="e">
        <f>G38/D38</f>
        <v>#DIV/0!</v>
      </c>
      <c r="H39" s="92" t="e">
        <f>H38/D38</f>
        <v>#DIV/0!</v>
      </c>
      <c r="I39" s="91" t="e">
        <f>I38/D38</f>
        <v>#DIV/0!</v>
      </c>
      <c r="J39" s="93" t="e">
        <f>J38/D38</f>
        <v>#DIV/0!</v>
      </c>
      <c r="K39" s="94"/>
    </row>
    <row r="40" spans="1:11" x14ac:dyDescent="0.2">
      <c r="B40" s="89"/>
      <c r="C40" s="90"/>
      <c r="D40" s="89"/>
      <c r="E40" s="89"/>
      <c r="F40" s="199"/>
      <c r="G40" s="95"/>
      <c r="H40" s="95"/>
      <c r="I40" s="95"/>
      <c r="J40" s="95"/>
      <c r="K40" s="88"/>
    </row>
    <row r="41" spans="1:11" x14ac:dyDescent="0.2">
      <c r="B41" s="89"/>
      <c r="C41" s="90"/>
      <c r="D41" s="89"/>
      <c r="E41" s="89"/>
      <c r="F41" s="199"/>
      <c r="G41" s="95"/>
      <c r="H41" s="95"/>
      <c r="I41" s="95"/>
      <c r="J41" s="95"/>
      <c r="K41" s="88"/>
    </row>
    <row r="42" spans="1:11" x14ac:dyDescent="0.2">
      <c r="B42" s="70" t="s">
        <v>43</v>
      </c>
      <c r="C42" s="70"/>
      <c r="D42" s="70"/>
      <c r="E42" s="70"/>
      <c r="F42" s="70"/>
      <c r="G42" s="70"/>
      <c r="H42" s="70"/>
      <c r="I42" s="70"/>
      <c r="J42" s="70"/>
      <c r="K42" s="88"/>
    </row>
    <row r="43" spans="1:11" x14ac:dyDescent="0.2">
      <c r="B43" s="709" t="s">
        <v>42</v>
      </c>
      <c r="C43" s="709"/>
      <c r="D43" s="709"/>
      <c r="E43" s="709"/>
      <c r="F43" s="709"/>
      <c r="G43" s="709"/>
      <c r="H43" s="709"/>
      <c r="I43" s="709"/>
      <c r="J43" s="709"/>
      <c r="K43" s="88"/>
    </row>
    <row r="44" spans="1:11" ht="13.5" thickBot="1" x14ac:dyDescent="0.25">
      <c r="B44" s="71"/>
      <c r="C44" s="72"/>
      <c r="D44" s="71"/>
      <c r="E44" s="71"/>
      <c r="F44" s="71"/>
      <c r="G44" s="71"/>
      <c r="H44" s="71"/>
      <c r="I44" s="71"/>
      <c r="J44" s="71"/>
      <c r="K44" s="88"/>
    </row>
    <row r="45" spans="1:11" ht="13.5" thickBot="1" x14ac:dyDescent="0.25">
      <c r="B45" s="73"/>
      <c r="C45" s="74"/>
      <c r="D45" s="710" t="s">
        <v>446</v>
      </c>
      <c r="E45" s="711"/>
      <c r="F45" s="711"/>
      <c r="G45" s="712" t="s">
        <v>24</v>
      </c>
      <c r="H45" s="711"/>
      <c r="I45" s="711"/>
      <c r="J45" s="713"/>
      <c r="K45" s="88"/>
    </row>
    <row r="46" spans="1:11" ht="39" thickBot="1" x14ac:dyDescent="0.25">
      <c r="B46" s="75" t="s">
        <v>29</v>
      </c>
      <c r="C46" s="75" t="s">
        <v>28</v>
      </c>
      <c r="D46" s="77" t="s">
        <v>23</v>
      </c>
      <c r="E46" s="77" t="s">
        <v>22</v>
      </c>
      <c r="F46" s="77" t="s">
        <v>21</v>
      </c>
      <c r="G46" s="96" t="s">
        <v>10</v>
      </c>
      <c r="H46" s="79" t="s">
        <v>9</v>
      </c>
      <c r="I46" s="79" t="s">
        <v>8</v>
      </c>
      <c r="J46" s="80" t="s">
        <v>7</v>
      </c>
    </row>
    <row r="47" spans="1:11" x14ac:dyDescent="0.2">
      <c r="A47" s="1">
        <v>30</v>
      </c>
      <c r="B47" s="46"/>
      <c r="C47" s="81"/>
      <c r="D47" s="46"/>
      <c r="E47" s="82"/>
      <c r="F47" s="97" t="e">
        <f>E47/D47</f>
        <v>#DIV/0!</v>
      </c>
      <c r="G47" s="46"/>
      <c r="H47" s="82"/>
      <c r="I47" s="82"/>
      <c r="J47" s="47"/>
    </row>
    <row r="48" spans="1:11" x14ac:dyDescent="0.2">
      <c r="A48" s="1">
        <v>31</v>
      </c>
      <c r="B48" s="37"/>
      <c r="C48" s="84"/>
      <c r="D48" s="37"/>
      <c r="E48" s="38"/>
      <c r="F48" s="98" t="e">
        <f t="shared" ref="F48:F86" si="1">E48/D48</f>
        <v>#DIV/0!</v>
      </c>
      <c r="G48" s="37"/>
      <c r="H48" s="38"/>
      <c r="I48" s="38"/>
      <c r="J48" s="49"/>
    </row>
    <row r="49" spans="1:10" x14ac:dyDescent="0.2">
      <c r="A49" s="1">
        <v>32</v>
      </c>
      <c r="B49" s="37"/>
      <c r="C49" s="84"/>
      <c r="D49" s="37"/>
      <c r="E49" s="38"/>
      <c r="F49" s="98" t="e">
        <f t="shared" si="1"/>
        <v>#DIV/0!</v>
      </c>
      <c r="G49" s="37"/>
      <c r="H49" s="38"/>
      <c r="I49" s="38"/>
      <c r="J49" s="49"/>
    </row>
    <row r="50" spans="1:10" x14ac:dyDescent="0.2">
      <c r="A50" s="1">
        <v>33</v>
      </c>
      <c r="B50" s="37"/>
      <c r="C50" s="84"/>
      <c r="D50" s="37"/>
      <c r="E50" s="38"/>
      <c r="F50" s="98" t="e">
        <f t="shared" si="1"/>
        <v>#DIV/0!</v>
      </c>
      <c r="G50" s="37"/>
      <c r="H50" s="38"/>
      <c r="I50" s="38"/>
      <c r="J50" s="49"/>
    </row>
    <row r="51" spans="1:10" x14ac:dyDescent="0.2">
      <c r="A51" s="1">
        <v>34</v>
      </c>
      <c r="B51" s="37"/>
      <c r="C51" s="84"/>
      <c r="D51" s="37"/>
      <c r="E51" s="38"/>
      <c r="F51" s="98" t="e">
        <f t="shared" si="1"/>
        <v>#DIV/0!</v>
      </c>
      <c r="G51" s="37"/>
      <c r="H51" s="38"/>
      <c r="I51" s="38"/>
      <c r="J51" s="49"/>
    </row>
    <row r="52" spans="1:10" x14ac:dyDescent="0.2">
      <c r="A52" s="1">
        <v>35</v>
      </c>
      <c r="B52" s="37"/>
      <c r="C52" s="84"/>
      <c r="D52" s="37"/>
      <c r="E52" s="38"/>
      <c r="F52" s="98" t="e">
        <f t="shared" si="1"/>
        <v>#DIV/0!</v>
      </c>
      <c r="G52" s="37"/>
      <c r="H52" s="38"/>
      <c r="I52" s="38"/>
      <c r="J52" s="49"/>
    </row>
    <row r="53" spans="1:10" x14ac:dyDescent="0.2">
      <c r="A53" s="1">
        <v>36</v>
      </c>
      <c r="B53" s="37"/>
      <c r="C53" s="84"/>
      <c r="D53" s="37"/>
      <c r="E53" s="38"/>
      <c r="F53" s="98" t="e">
        <f t="shared" si="1"/>
        <v>#DIV/0!</v>
      </c>
      <c r="G53" s="37"/>
      <c r="H53" s="38"/>
      <c r="I53" s="38"/>
      <c r="J53" s="49"/>
    </row>
    <row r="54" spans="1:10" x14ac:dyDescent="0.2">
      <c r="A54" s="1">
        <v>37</v>
      </c>
      <c r="B54" s="37"/>
      <c r="C54" s="84"/>
      <c r="D54" s="37"/>
      <c r="E54" s="38"/>
      <c r="F54" s="98" t="e">
        <f t="shared" si="1"/>
        <v>#DIV/0!</v>
      </c>
      <c r="G54" s="37"/>
      <c r="H54" s="38"/>
      <c r="I54" s="38"/>
      <c r="J54" s="49"/>
    </row>
    <row r="55" spans="1:10" x14ac:dyDescent="0.2">
      <c r="A55" s="1">
        <v>38</v>
      </c>
      <c r="B55" s="37"/>
      <c r="C55" s="84"/>
      <c r="D55" s="37"/>
      <c r="E55" s="38"/>
      <c r="F55" s="98" t="e">
        <f t="shared" si="1"/>
        <v>#DIV/0!</v>
      </c>
      <c r="G55" s="37"/>
      <c r="H55" s="38"/>
      <c r="I55" s="38"/>
      <c r="J55" s="49"/>
    </row>
    <row r="56" spans="1:10" x14ac:dyDescent="0.2">
      <c r="A56" s="1">
        <v>39</v>
      </c>
      <c r="B56" s="37"/>
      <c r="C56" s="84"/>
      <c r="D56" s="37"/>
      <c r="E56" s="38"/>
      <c r="F56" s="98" t="e">
        <f t="shared" si="1"/>
        <v>#DIV/0!</v>
      </c>
      <c r="G56" s="37"/>
      <c r="H56" s="38"/>
      <c r="I56" s="38"/>
      <c r="J56" s="49"/>
    </row>
    <row r="57" spans="1:10" x14ac:dyDescent="0.2">
      <c r="A57" s="1">
        <v>40</v>
      </c>
      <c r="B57" s="37"/>
      <c r="C57" s="84"/>
      <c r="D57" s="37"/>
      <c r="E57" s="38"/>
      <c r="F57" s="98" t="e">
        <f t="shared" si="1"/>
        <v>#DIV/0!</v>
      </c>
      <c r="G57" s="37"/>
      <c r="H57" s="38"/>
      <c r="I57" s="38"/>
      <c r="J57" s="49"/>
    </row>
    <row r="58" spans="1:10" x14ac:dyDescent="0.2">
      <c r="A58" s="1">
        <v>41</v>
      </c>
      <c r="B58" s="37"/>
      <c r="C58" s="84"/>
      <c r="D58" s="37"/>
      <c r="E58" s="38"/>
      <c r="F58" s="98" t="e">
        <f t="shared" si="1"/>
        <v>#DIV/0!</v>
      </c>
      <c r="G58" s="37"/>
      <c r="H58" s="38"/>
      <c r="I58" s="38"/>
      <c r="J58" s="49"/>
    </row>
    <row r="59" spans="1:10" x14ac:dyDescent="0.2">
      <c r="A59" s="1">
        <v>42</v>
      </c>
      <c r="B59" s="37"/>
      <c r="C59" s="84"/>
      <c r="D59" s="37"/>
      <c r="E59" s="38"/>
      <c r="F59" s="98" t="e">
        <f t="shared" si="1"/>
        <v>#DIV/0!</v>
      </c>
      <c r="G59" s="37"/>
      <c r="H59" s="38"/>
      <c r="I59" s="38"/>
      <c r="J59" s="49"/>
    </row>
    <row r="60" spans="1:10" x14ac:dyDescent="0.2">
      <c r="A60" s="1">
        <v>43</v>
      </c>
      <c r="B60" s="37"/>
      <c r="C60" s="84"/>
      <c r="D60" s="37"/>
      <c r="E60" s="38"/>
      <c r="F60" s="98" t="e">
        <f t="shared" si="1"/>
        <v>#DIV/0!</v>
      </c>
      <c r="G60" s="37"/>
      <c r="H60" s="38"/>
      <c r="I60" s="38"/>
      <c r="J60" s="49"/>
    </row>
    <row r="61" spans="1:10" x14ac:dyDescent="0.2">
      <c r="A61" s="1">
        <v>44</v>
      </c>
      <c r="B61" s="37"/>
      <c r="C61" s="84"/>
      <c r="D61" s="37"/>
      <c r="E61" s="38"/>
      <c r="F61" s="98" t="e">
        <f t="shared" si="1"/>
        <v>#DIV/0!</v>
      </c>
      <c r="G61" s="37"/>
      <c r="H61" s="38"/>
      <c r="I61" s="38"/>
      <c r="J61" s="49"/>
    </row>
    <row r="62" spans="1:10" x14ac:dyDescent="0.2">
      <c r="A62" s="1">
        <v>45</v>
      </c>
      <c r="B62" s="37"/>
      <c r="C62" s="84"/>
      <c r="D62" s="37"/>
      <c r="E62" s="38"/>
      <c r="F62" s="98" t="e">
        <f t="shared" si="1"/>
        <v>#DIV/0!</v>
      </c>
      <c r="G62" s="37"/>
      <c r="H62" s="38"/>
      <c r="I62" s="38"/>
      <c r="J62" s="49"/>
    </row>
    <row r="63" spans="1:10" x14ac:dyDescent="0.2">
      <c r="A63" s="1">
        <v>46</v>
      </c>
      <c r="B63" s="37"/>
      <c r="C63" s="84"/>
      <c r="D63" s="37"/>
      <c r="E63" s="38"/>
      <c r="F63" s="98" t="e">
        <f t="shared" si="1"/>
        <v>#DIV/0!</v>
      </c>
      <c r="G63" s="37"/>
      <c r="H63" s="38"/>
      <c r="I63" s="38"/>
      <c r="J63" s="49"/>
    </row>
    <row r="64" spans="1:10" x14ac:dyDescent="0.2">
      <c r="A64" s="1">
        <v>47</v>
      </c>
      <c r="B64" s="37"/>
      <c r="C64" s="84"/>
      <c r="D64" s="37"/>
      <c r="E64" s="38"/>
      <c r="F64" s="98" t="e">
        <f t="shared" si="1"/>
        <v>#DIV/0!</v>
      </c>
      <c r="G64" s="37"/>
      <c r="H64" s="38"/>
      <c r="I64" s="38"/>
      <c r="J64" s="49"/>
    </row>
    <row r="65" spans="1:10" x14ac:dyDescent="0.2">
      <c r="A65" s="1">
        <v>48</v>
      </c>
      <c r="B65" s="37"/>
      <c r="C65" s="84"/>
      <c r="D65" s="37"/>
      <c r="E65" s="38"/>
      <c r="F65" s="98" t="e">
        <f t="shared" si="1"/>
        <v>#DIV/0!</v>
      </c>
      <c r="G65" s="37"/>
      <c r="H65" s="38"/>
      <c r="I65" s="38"/>
      <c r="J65" s="49"/>
    </row>
    <row r="66" spans="1:10" x14ac:dyDescent="0.2">
      <c r="A66" s="1">
        <v>49</v>
      </c>
      <c r="B66" s="37"/>
      <c r="C66" s="84"/>
      <c r="D66" s="37"/>
      <c r="E66" s="38"/>
      <c r="F66" s="98" t="e">
        <f t="shared" si="1"/>
        <v>#DIV/0!</v>
      </c>
      <c r="G66" s="37"/>
      <c r="H66" s="38"/>
      <c r="I66" s="38"/>
      <c r="J66" s="49"/>
    </row>
    <row r="67" spans="1:10" x14ac:dyDescent="0.2">
      <c r="A67" s="1">
        <v>50</v>
      </c>
      <c r="B67" s="37"/>
      <c r="C67" s="84"/>
      <c r="D67" s="37"/>
      <c r="E67" s="38"/>
      <c r="F67" s="98" t="e">
        <f t="shared" si="1"/>
        <v>#DIV/0!</v>
      </c>
      <c r="G67" s="37"/>
      <c r="H67" s="38"/>
      <c r="I67" s="38"/>
      <c r="J67" s="49"/>
    </row>
    <row r="68" spans="1:10" x14ac:dyDescent="0.2">
      <c r="A68" s="1">
        <v>51</v>
      </c>
      <c r="B68" s="37"/>
      <c r="C68" s="84"/>
      <c r="D68" s="37"/>
      <c r="E68" s="38"/>
      <c r="F68" s="98" t="e">
        <f t="shared" si="1"/>
        <v>#DIV/0!</v>
      </c>
      <c r="G68" s="37"/>
      <c r="H68" s="38"/>
      <c r="I68" s="38"/>
      <c r="J68" s="49"/>
    </row>
    <row r="69" spans="1:10" x14ac:dyDescent="0.2">
      <c r="A69" s="1">
        <v>52</v>
      </c>
      <c r="B69" s="37"/>
      <c r="C69" s="84"/>
      <c r="D69" s="37"/>
      <c r="E69" s="38"/>
      <c r="F69" s="98" t="e">
        <f t="shared" si="1"/>
        <v>#DIV/0!</v>
      </c>
      <c r="G69" s="37"/>
      <c r="H69" s="38"/>
      <c r="I69" s="38"/>
      <c r="J69" s="49"/>
    </row>
    <row r="70" spans="1:10" x14ac:dyDescent="0.2">
      <c r="A70" s="1">
        <v>53</v>
      </c>
      <c r="B70" s="37"/>
      <c r="C70" s="84"/>
      <c r="D70" s="37"/>
      <c r="E70" s="38"/>
      <c r="F70" s="98" t="e">
        <f t="shared" si="1"/>
        <v>#DIV/0!</v>
      </c>
      <c r="G70" s="37"/>
      <c r="H70" s="38"/>
      <c r="I70" s="38"/>
      <c r="J70" s="49"/>
    </row>
    <row r="71" spans="1:10" x14ac:dyDescent="0.2">
      <c r="A71" s="1">
        <v>54</v>
      </c>
      <c r="B71" s="37"/>
      <c r="C71" s="84"/>
      <c r="D71" s="37"/>
      <c r="E71" s="38"/>
      <c r="F71" s="98" t="e">
        <f t="shared" si="1"/>
        <v>#DIV/0!</v>
      </c>
      <c r="G71" s="37"/>
      <c r="H71" s="38"/>
      <c r="I71" s="38"/>
      <c r="J71" s="49"/>
    </row>
    <row r="72" spans="1:10" x14ac:dyDescent="0.2">
      <c r="A72" s="1">
        <v>55</v>
      </c>
      <c r="B72" s="37"/>
      <c r="C72" s="84"/>
      <c r="D72" s="37"/>
      <c r="E72" s="38"/>
      <c r="F72" s="98" t="e">
        <f t="shared" si="1"/>
        <v>#DIV/0!</v>
      </c>
      <c r="G72" s="37"/>
      <c r="H72" s="38"/>
      <c r="I72" s="38"/>
      <c r="J72" s="49"/>
    </row>
    <row r="73" spans="1:10" x14ac:dyDescent="0.2">
      <c r="A73" s="1">
        <v>56</v>
      </c>
      <c r="B73" s="37"/>
      <c r="C73" s="84"/>
      <c r="D73" s="37"/>
      <c r="E73" s="38"/>
      <c r="F73" s="98" t="e">
        <f t="shared" si="1"/>
        <v>#DIV/0!</v>
      </c>
      <c r="G73" s="37"/>
      <c r="H73" s="38"/>
      <c r="I73" s="38"/>
      <c r="J73" s="49"/>
    </row>
    <row r="74" spans="1:10" x14ac:dyDescent="0.2">
      <c r="A74" s="1">
        <v>57</v>
      </c>
      <c r="B74" s="37"/>
      <c r="C74" s="84"/>
      <c r="D74" s="37"/>
      <c r="E74" s="38"/>
      <c r="F74" s="98" t="e">
        <f t="shared" si="1"/>
        <v>#DIV/0!</v>
      </c>
      <c r="G74" s="37"/>
      <c r="H74" s="38"/>
      <c r="I74" s="38"/>
      <c r="J74" s="49"/>
    </row>
    <row r="75" spans="1:10" x14ac:dyDescent="0.2">
      <c r="A75" s="1">
        <v>58</v>
      </c>
      <c r="B75" s="37"/>
      <c r="C75" s="84"/>
      <c r="D75" s="37"/>
      <c r="E75" s="38"/>
      <c r="F75" s="98" t="e">
        <f t="shared" si="1"/>
        <v>#DIV/0!</v>
      </c>
      <c r="G75" s="37"/>
      <c r="H75" s="38"/>
      <c r="I75" s="38"/>
      <c r="J75" s="49"/>
    </row>
    <row r="76" spans="1:10" x14ac:dyDescent="0.2">
      <c r="A76" s="1">
        <v>59</v>
      </c>
      <c r="B76" s="37"/>
      <c r="C76" s="84"/>
      <c r="D76" s="37"/>
      <c r="E76" s="38"/>
      <c r="F76" s="98" t="e">
        <f t="shared" si="1"/>
        <v>#DIV/0!</v>
      </c>
      <c r="G76" s="37"/>
      <c r="H76" s="38"/>
      <c r="I76" s="38"/>
      <c r="J76" s="49"/>
    </row>
    <row r="77" spans="1:10" x14ac:dyDescent="0.2">
      <c r="A77" s="1">
        <v>60</v>
      </c>
      <c r="B77" s="37"/>
      <c r="C77" s="84"/>
      <c r="D77" s="37"/>
      <c r="E77" s="38"/>
      <c r="F77" s="98" t="e">
        <f t="shared" si="1"/>
        <v>#DIV/0!</v>
      </c>
      <c r="G77" s="37"/>
      <c r="H77" s="38"/>
      <c r="I77" s="38"/>
      <c r="J77" s="49"/>
    </row>
    <row r="78" spans="1:10" x14ac:dyDescent="0.2">
      <c r="A78" s="1">
        <v>61</v>
      </c>
      <c r="B78" s="37"/>
      <c r="C78" s="84"/>
      <c r="D78" s="37"/>
      <c r="E78" s="38"/>
      <c r="F78" s="98" t="e">
        <f t="shared" si="1"/>
        <v>#DIV/0!</v>
      </c>
      <c r="G78" s="37"/>
      <c r="H78" s="38"/>
      <c r="I78" s="38"/>
      <c r="J78" s="49"/>
    </row>
    <row r="79" spans="1:10" x14ac:dyDescent="0.2">
      <c r="A79" s="1">
        <v>62</v>
      </c>
      <c r="B79" s="37"/>
      <c r="C79" s="84"/>
      <c r="D79" s="37"/>
      <c r="E79" s="38"/>
      <c r="F79" s="98" t="e">
        <f t="shared" si="1"/>
        <v>#DIV/0!</v>
      </c>
      <c r="G79" s="37"/>
      <c r="H79" s="38"/>
      <c r="I79" s="38"/>
      <c r="J79" s="49"/>
    </row>
    <row r="80" spans="1:10" x14ac:dyDescent="0.2">
      <c r="A80" s="1">
        <v>63</v>
      </c>
      <c r="B80" s="37"/>
      <c r="C80" s="84"/>
      <c r="D80" s="37"/>
      <c r="E80" s="38"/>
      <c r="F80" s="98" t="e">
        <f t="shared" si="1"/>
        <v>#DIV/0!</v>
      </c>
      <c r="G80" s="37"/>
      <c r="H80" s="38"/>
      <c r="I80" s="38"/>
      <c r="J80" s="49"/>
    </row>
    <row r="81" spans="1:11" x14ac:dyDescent="0.2">
      <c r="A81" s="1">
        <v>64</v>
      </c>
      <c r="B81" s="37"/>
      <c r="C81" s="84"/>
      <c r="D81" s="37"/>
      <c r="E81" s="38"/>
      <c r="F81" s="98" t="e">
        <f t="shared" si="1"/>
        <v>#DIV/0!</v>
      </c>
      <c r="G81" s="37"/>
      <c r="H81" s="38"/>
      <c r="I81" s="38"/>
      <c r="J81" s="49"/>
    </row>
    <row r="82" spans="1:11" x14ac:dyDescent="0.2">
      <c r="A82" s="1">
        <v>65</v>
      </c>
      <c r="B82" s="37"/>
      <c r="C82" s="84"/>
      <c r="D82" s="37"/>
      <c r="E82" s="38"/>
      <c r="F82" s="98" t="e">
        <f t="shared" si="1"/>
        <v>#DIV/0!</v>
      </c>
      <c r="G82" s="37"/>
      <c r="H82" s="38"/>
      <c r="I82" s="38"/>
      <c r="J82" s="49"/>
    </row>
    <row r="83" spans="1:11" x14ac:dyDescent="0.2">
      <c r="A83" s="1">
        <v>66</v>
      </c>
      <c r="B83" s="37"/>
      <c r="C83" s="84"/>
      <c r="D83" s="37"/>
      <c r="E83" s="38"/>
      <c r="F83" s="98" t="e">
        <f t="shared" si="1"/>
        <v>#DIV/0!</v>
      </c>
      <c r="G83" s="37"/>
      <c r="H83" s="38"/>
      <c r="I83" s="38"/>
      <c r="J83" s="49"/>
    </row>
    <row r="84" spans="1:11" x14ac:dyDescent="0.2">
      <c r="A84" s="1">
        <v>67</v>
      </c>
      <c r="B84" s="37"/>
      <c r="C84" s="84"/>
      <c r="D84" s="37"/>
      <c r="E84" s="38"/>
      <c r="F84" s="98" t="e">
        <f t="shared" si="1"/>
        <v>#DIV/0!</v>
      </c>
      <c r="G84" s="37"/>
      <c r="H84" s="38"/>
      <c r="I84" s="38"/>
      <c r="J84" s="49"/>
    </row>
    <row r="85" spans="1:11" ht="13.5" thickBot="1" x14ac:dyDescent="0.25">
      <c r="A85" s="1">
        <v>68</v>
      </c>
      <c r="B85" s="99"/>
      <c r="C85" s="100"/>
      <c r="D85" s="99"/>
      <c r="E85" s="101"/>
      <c r="F85" s="102" t="e">
        <f t="shared" si="1"/>
        <v>#DIV/0!</v>
      </c>
      <c r="G85" s="99"/>
      <c r="H85" s="101"/>
      <c r="I85" s="101"/>
      <c r="J85" s="103"/>
    </row>
    <row r="86" spans="1:11" ht="13.5" thickBot="1" x14ac:dyDescent="0.25">
      <c r="C86" s="104" t="s">
        <v>92</v>
      </c>
      <c r="D86" s="128">
        <f>SUM(D47:D85)</f>
        <v>0</v>
      </c>
      <c r="E86" s="128">
        <f>SUM(E47:E85)</f>
        <v>0</v>
      </c>
      <c r="F86" s="105" t="e">
        <f t="shared" si="1"/>
        <v>#DIV/0!</v>
      </c>
      <c r="G86" s="128">
        <f>SUM(G47:G85)</f>
        <v>0</v>
      </c>
      <c r="H86" s="128">
        <f>SUM(H47:H85)</f>
        <v>0</v>
      </c>
      <c r="I86" s="128">
        <f>SUM(I47:I85)</f>
        <v>0</v>
      </c>
      <c r="J86" s="128">
        <f>SUM(J47:J85)</f>
        <v>0</v>
      </c>
      <c r="K86" s="88"/>
    </row>
    <row r="87" spans="1:11" ht="13.5" thickBot="1" x14ac:dyDescent="0.25">
      <c r="C87" s="90"/>
      <c r="D87" s="89"/>
      <c r="E87" s="89"/>
      <c r="F87" s="200" t="s">
        <v>16</v>
      </c>
      <c r="G87" s="106" t="e">
        <f>G86/D86</f>
        <v>#DIV/0!</v>
      </c>
      <c r="H87" s="107" t="e">
        <f>H86/D86</f>
        <v>#DIV/0!</v>
      </c>
      <c r="I87" s="106" t="e">
        <f>I86/D86</f>
        <v>#DIV/0!</v>
      </c>
      <c r="J87" s="108" t="e">
        <f>J86/D86</f>
        <v>#DIV/0!</v>
      </c>
      <c r="K87" s="94"/>
    </row>
    <row r="88" spans="1:11" x14ac:dyDescent="0.2">
      <c r="C88" s="90"/>
      <c r="D88" s="89"/>
      <c r="E88" s="89"/>
      <c r="F88" s="199"/>
      <c r="G88" s="95"/>
      <c r="H88" s="95"/>
      <c r="I88" s="95"/>
      <c r="J88" s="95"/>
      <c r="K88" s="88"/>
    </row>
    <row r="89" spans="1:11" x14ac:dyDescent="0.2">
      <c r="B89" s="89"/>
      <c r="C89" s="90"/>
      <c r="D89" s="89"/>
      <c r="E89" s="89"/>
      <c r="F89" s="199"/>
      <c r="G89" s="95"/>
      <c r="H89" s="95"/>
      <c r="I89" s="95"/>
      <c r="J89" s="95"/>
      <c r="K89" s="88"/>
    </row>
    <row r="90" spans="1:11" x14ac:dyDescent="0.2">
      <c r="B90" s="70" t="s">
        <v>43</v>
      </c>
      <c r="C90" s="70"/>
      <c r="D90" s="70"/>
      <c r="E90" s="70"/>
      <c r="F90" s="70"/>
      <c r="G90" s="70"/>
      <c r="H90" s="70"/>
      <c r="I90" s="70"/>
      <c r="J90" s="70"/>
      <c r="K90" s="88"/>
    </row>
    <row r="91" spans="1:11" x14ac:dyDescent="0.2">
      <c r="B91" s="709" t="s">
        <v>41</v>
      </c>
      <c r="C91" s="709"/>
      <c r="D91" s="709"/>
      <c r="E91" s="709"/>
      <c r="F91" s="709"/>
      <c r="G91" s="709"/>
      <c r="H91" s="709"/>
      <c r="I91" s="709"/>
      <c r="J91" s="709"/>
      <c r="K91" s="88"/>
    </row>
    <row r="92" spans="1:11" ht="13.5" thickBot="1" x14ac:dyDescent="0.25">
      <c r="B92" s="71"/>
      <c r="C92" s="72"/>
      <c r="D92" s="71"/>
      <c r="E92" s="71"/>
      <c r="F92" s="71"/>
      <c r="G92" s="71"/>
      <c r="H92" s="71"/>
      <c r="I92" s="71"/>
      <c r="J92" s="71"/>
      <c r="K92" s="88"/>
    </row>
    <row r="93" spans="1:11" ht="13.5" thickBot="1" x14ac:dyDescent="0.25">
      <c r="B93" s="73"/>
      <c r="C93" s="74"/>
      <c r="D93" s="710" t="s">
        <v>446</v>
      </c>
      <c r="E93" s="711"/>
      <c r="F93" s="711"/>
      <c r="G93" s="712" t="s">
        <v>24</v>
      </c>
      <c r="H93" s="711"/>
      <c r="I93" s="711"/>
      <c r="J93" s="713"/>
      <c r="K93" s="88"/>
    </row>
    <row r="94" spans="1:11" ht="39" thickBot="1" x14ac:dyDescent="0.25">
      <c r="B94" s="75" t="s">
        <v>29</v>
      </c>
      <c r="C94" s="75" t="s">
        <v>28</v>
      </c>
      <c r="D94" s="77" t="s">
        <v>23</v>
      </c>
      <c r="E94" s="77" t="s">
        <v>22</v>
      </c>
      <c r="F94" s="77" t="s">
        <v>21</v>
      </c>
      <c r="G94" s="96" t="s">
        <v>10</v>
      </c>
      <c r="H94" s="79" t="s">
        <v>9</v>
      </c>
      <c r="I94" s="79" t="s">
        <v>8</v>
      </c>
      <c r="J94" s="80" t="s">
        <v>7</v>
      </c>
      <c r="K94" s="88"/>
    </row>
    <row r="95" spans="1:11" x14ac:dyDescent="0.2">
      <c r="A95" s="1">
        <v>69</v>
      </c>
      <c r="B95" s="46"/>
      <c r="C95" s="81"/>
      <c r="D95" s="46"/>
      <c r="E95" s="82"/>
      <c r="F95" s="97" t="e">
        <f>E95/D95</f>
        <v>#DIV/0!</v>
      </c>
      <c r="G95" s="46"/>
      <c r="H95" s="82"/>
      <c r="I95" s="82"/>
      <c r="J95" s="47"/>
    </row>
    <row r="96" spans="1:11" x14ac:dyDescent="0.2">
      <c r="A96" s="1">
        <v>70</v>
      </c>
      <c r="B96" s="37"/>
      <c r="C96" s="84"/>
      <c r="D96" s="37"/>
      <c r="E96" s="38"/>
      <c r="F96" s="98" t="e">
        <f t="shared" ref="F96:F117" si="2">E96/D96</f>
        <v>#DIV/0!</v>
      </c>
      <c r="G96" s="37"/>
      <c r="H96" s="38"/>
      <c r="I96" s="38"/>
      <c r="J96" s="49"/>
    </row>
    <row r="97" spans="1:10" x14ac:dyDescent="0.2">
      <c r="A97" s="1">
        <v>71</v>
      </c>
      <c r="B97" s="37"/>
      <c r="C97" s="84"/>
      <c r="D97" s="37"/>
      <c r="E97" s="38"/>
      <c r="F97" s="98" t="e">
        <f t="shared" si="2"/>
        <v>#DIV/0!</v>
      </c>
      <c r="G97" s="37"/>
      <c r="H97" s="38"/>
      <c r="I97" s="38"/>
      <c r="J97" s="49"/>
    </row>
    <row r="98" spans="1:10" x14ac:dyDescent="0.2">
      <c r="A98" s="1">
        <v>72</v>
      </c>
      <c r="B98" s="37"/>
      <c r="C98" s="84"/>
      <c r="D98" s="37"/>
      <c r="E98" s="38"/>
      <c r="F98" s="98" t="e">
        <f t="shared" si="2"/>
        <v>#DIV/0!</v>
      </c>
      <c r="G98" s="37"/>
      <c r="H98" s="38"/>
      <c r="I98" s="38"/>
      <c r="J98" s="49"/>
    </row>
    <row r="99" spans="1:10" x14ac:dyDescent="0.2">
      <c r="A99" s="1">
        <v>73</v>
      </c>
      <c r="B99" s="37"/>
      <c r="C99" s="84"/>
      <c r="D99" s="37"/>
      <c r="E99" s="38"/>
      <c r="F99" s="98" t="e">
        <f t="shared" si="2"/>
        <v>#DIV/0!</v>
      </c>
      <c r="G99" s="37"/>
      <c r="H99" s="38"/>
      <c r="I99" s="38"/>
      <c r="J99" s="49"/>
    </row>
    <row r="100" spans="1:10" x14ac:dyDescent="0.2">
      <c r="A100" s="1">
        <v>74</v>
      </c>
      <c r="B100" s="37"/>
      <c r="C100" s="84"/>
      <c r="D100" s="37"/>
      <c r="E100" s="38"/>
      <c r="F100" s="98" t="e">
        <f t="shared" si="2"/>
        <v>#DIV/0!</v>
      </c>
      <c r="G100" s="37"/>
      <c r="H100" s="38"/>
      <c r="I100" s="38"/>
      <c r="J100" s="49"/>
    </row>
    <row r="101" spans="1:10" x14ac:dyDescent="0.2">
      <c r="A101" s="1">
        <v>75</v>
      </c>
      <c r="B101" s="37"/>
      <c r="C101" s="84"/>
      <c r="D101" s="37"/>
      <c r="E101" s="38"/>
      <c r="F101" s="98" t="e">
        <f t="shared" si="2"/>
        <v>#DIV/0!</v>
      </c>
      <c r="G101" s="37"/>
      <c r="H101" s="38"/>
      <c r="I101" s="38"/>
      <c r="J101" s="49"/>
    </row>
    <row r="102" spans="1:10" x14ac:dyDescent="0.2">
      <c r="A102" s="1">
        <v>76</v>
      </c>
      <c r="B102" s="37"/>
      <c r="C102" s="84"/>
      <c r="D102" s="37"/>
      <c r="E102" s="38"/>
      <c r="F102" s="98" t="e">
        <f t="shared" si="2"/>
        <v>#DIV/0!</v>
      </c>
      <c r="G102" s="37"/>
      <c r="H102" s="38"/>
      <c r="I102" s="38"/>
      <c r="J102" s="49"/>
    </row>
    <row r="103" spans="1:10" x14ac:dyDescent="0.2">
      <c r="A103" s="1">
        <v>77</v>
      </c>
      <c r="B103" s="37"/>
      <c r="C103" s="84"/>
      <c r="D103" s="37"/>
      <c r="E103" s="38"/>
      <c r="F103" s="98" t="e">
        <f t="shared" si="2"/>
        <v>#DIV/0!</v>
      </c>
      <c r="G103" s="37"/>
      <c r="H103" s="38"/>
      <c r="I103" s="38"/>
      <c r="J103" s="49"/>
    </row>
    <row r="104" spans="1:10" x14ac:dyDescent="0.2">
      <c r="A104" s="1">
        <v>78</v>
      </c>
      <c r="B104" s="37"/>
      <c r="C104" s="84"/>
      <c r="D104" s="37"/>
      <c r="E104" s="38"/>
      <c r="F104" s="98" t="e">
        <f t="shared" si="2"/>
        <v>#DIV/0!</v>
      </c>
      <c r="G104" s="37"/>
      <c r="H104" s="38"/>
      <c r="I104" s="38"/>
      <c r="J104" s="49"/>
    </row>
    <row r="105" spans="1:10" x14ac:dyDescent="0.2">
      <c r="A105" s="1">
        <v>79</v>
      </c>
      <c r="B105" s="37"/>
      <c r="C105" s="84"/>
      <c r="D105" s="37"/>
      <c r="E105" s="38"/>
      <c r="F105" s="98" t="e">
        <f t="shared" si="2"/>
        <v>#DIV/0!</v>
      </c>
      <c r="G105" s="37"/>
      <c r="H105" s="38"/>
      <c r="I105" s="38"/>
      <c r="J105" s="49"/>
    </row>
    <row r="106" spans="1:10" x14ac:dyDescent="0.2">
      <c r="A106" s="1">
        <v>80</v>
      </c>
      <c r="B106" s="37"/>
      <c r="C106" s="84"/>
      <c r="D106" s="37"/>
      <c r="E106" s="38"/>
      <c r="F106" s="98" t="e">
        <f t="shared" si="2"/>
        <v>#DIV/0!</v>
      </c>
      <c r="G106" s="37"/>
      <c r="H106" s="38"/>
      <c r="I106" s="38"/>
      <c r="J106" s="49"/>
    </row>
    <row r="107" spans="1:10" x14ac:dyDescent="0.2">
      <c r="A107" s="1">
        <v>81</v>
      </c>
      <c r="B107" s="37"/>
      <c r="C107" s="84"/>
      <c r="D107" s="37"/>
      <c r="E107" s="38"/>
      <c r="F107" s="98" t="e">
        <f t="shared" si="2"/>
        <v>#DIV/0!</v>
      </c>
      <c r="G107" s="37"/>
      <c r="H107" s="38"/>
      <c r="I107" s="38"/>
      <c r="J107" s="49"/>
    </row>
    <row r="108" spans="1:10" x14ac:dyDescent="0.2">
      <c r="A108" s="1">
        <v>82</v>
      </c>
      <c r="B108" s="37"/>
      <c r="C108" s="84"/>
      <c r="D108" s="37"/>
      <c r="E108" s="38"/>
      <c r="F108" s="98" t="e">
        <f t="shared" si="2"/>
        <v>#DIV/0!</v>
      </c>
      <c r="G108" s="37"/>
      <c r="H108" s="38"/>
      <c r="I108" s="38"/>
      <c r="J108" s="49"/>
    </row>
    <row r="109" spans="1:10" x14ac:dyDescent="0.2">
      <c r="A109" s="1">
        <v>83</v>
      </c>
      <c r="B109" s="37"/>
      <c r="C109" s="84"/>
      <c r="D109" s="37"/>
      <c r="E109" s="38"/>
      <c r="F109" s="98" t="e">
        <f t="shared" si="2"/>
        <v>#DIV/0!</v>
      </c>
      <c r="G109" s="37"/>
      <c r="H109" s="38"/>
      <c r="I109" s="38"/>
      <c r="J109" s="49"/>
    </row>
    <row r="110" spans="1:10" x14ac:dyDescent="0.2">
      <c r="A110" s="1">
        <v>84</v>
      </c>
      <c r="B110" s="37"/>
      <c r="C110" s="84"/>
      <c r="D110" s="37"/>
      <c r="E110" s="38"/>
      <c r="F110" s="98" t="e">
        <f t="shared" si="2"/>
        <v>#DIV/0!</v>
      </c>
      <c r="G110" s="37"/>
      <c r="H110" s="38"/>
      <c r="I110" s="38"/>
      <c r="J110" s="49"/>
    </row>
    <row r="111" spans="1:10" x14ac:dyDescent="0.2">
      <c r="A111" s="1">
        <v>85</v>
      </c>
      <c r="B111" s="37"/>
      <c r="C111" s="84"/>
      <c r="D111" s="37"/>
      <c r="E111" s="38"/>
      <c r="F111" s="98" t="e">
        <f t="shared" si="2"/>
        <v>#DIV/0!</v>
      </c>
      <c r="G111" s="37"/>
      <c r="H111" s="38"/>
      <c r="I111" s="38"/>
      <c r="J111" s="49"/>
    </row>
    <row r="112" spans="1:10" x14ac:dyDescent="0.2">
      <c r="A112" s="1">
        <v>86</v>
      </c>
      <c r="B112" s="37"/>
      <c r="C112" s="84"/>
      <c r="D112" s="37"/>
      <c r="E112" s="38"/>
      <c r="F112" s="98" t="e">
        <f t="shared" si="2"/>
        <v>#DIV/0!</v>
      </c>
      <c r="G112" s="37"/>
      <c r="H112" s="38"/>
      <c r="I112" s="38"/>
      <c r="J112" s="49"/>
    </row>
    <row r="113" spans="1:11" x14ac:dyDescent="0.2">
      <c r="A113" s="1">
        <v>87</v>
      </c>
      <c r="B113" s="37"/>
      <c r="C113" s="84"/>
      <c r="D113" s="37"/>
      <c r="E113" s="38"/>
      <c r="F113" s="98" t="e">
        <f t="shared" si="2"/>
        <v>#DIV/0!</v>
      </c>
      <c r="G113" s="37"/>
      <c r="H113" s="38"/>
      <c r="I113" s="38"/>
      <c r="J113" s="49"/>
    </row>
    <row r="114" spans="1:11" x14ac:dyDescent="0.2">
      <c r="A114" s="1">
        <v>88</v>
      </c>
      <c r="B114" s="37"/>
      <c r="C114" s="84"/>
      <c r="D114" s="37"/>
      <c r="E114" s="38"/>
      <c r="F114" s="98" t="e">
        <f t="shared" si="2"/>
        <v>#DIV/0!</v>
      </c>
      <c r="G114" s="37"/>
      <c r="H114" s="38"/>
      <c r="I114" s="38"/>
      <c r="J114" s="49"/>
    </row>
    <row r="115" spans="1:11" x14ac:dyDescent="0.2">
      <c r="A115" s="1">
        <v>89</v>
      </c>
      <c r="B115" s="37"/>
      <c r="C115" s="84"/>
      <c r="D115" s="37"/>
      <c r="E115" s="38"/>
      <c r="F115" s="98" t="e">
        <f t="shared" si="2"/>
        <v>#DIV/0!</v>
      </c>
      <c r="G115" s="37"/>
      <c r="H115" s="38"/>
      <c r="I115" s="38"/>
      <c r="J115" s="49"/>
    </row>
    <row r="116" spans="1:11" x14ac:dyDescent="0.2">
      <c r="A116" s="1">
        <v>90</v>
      </c>
      <c r="B116" s="37"/>
      <c r="C116" s="84"/>
      <c r="D116" s="37"/>
      <c r="E116" s="38"/>
      <c r="F116" s="98" t="e">
        <f t="shared" si="2"/>
        <v>#DIV/0!</v>
      </c>
      <c r="G116" s="37"/>
      <c r="H116" s="38"/>
      <c r="I116" s="38"/>
      <c r="J116" s="49"/>
    </row>
    <row r="117" spans="1:11" ht="13.5" thickBot="1" x14ac:dyDescent="0.25">
      <c r="A117" s="1">
        <v>91</v>
      </c>
      <c r="B117" s="99"/>
      <c r="C117" s="100"/>
      <c r="D117" s="99"/>
      <c r="E117" s="101"/>
      <c r="F117" s="102" t="e">
        <f t="shared" si="2"/>
        <v>#DIV/0!</v>
      </c>
      <c r="G117" s="99"/>
      <c r="H117" s="101"/>
      <c r="I117" s="101"/>
      <c r="J117" s="103"/>
    </row>
    <row r="118" spans="1:11" ht="13.5" thickBot="1" x14ac:dyDescent="0.25">
      <c r="B118" s="109"/>
      <c r="C118" s="104" t="s">
        <v>92</v>
      </c>
      <c r="D118" s="128">
        <f>SUM(D95:D117)</f>
        <v>0</v>
      </c>
      <c r="E118" s="128">
        <f>SUM(E95:E117)</f>
        <v>0</v>
      </c>
      <c r="F118" s="110" t="e">
        <f>E118/D118</f>
        <v>#DIV/0!</v>
      </c>
      <c r="G118" s="128">
        <f>SUM(G95:G117)</f>
        <v>0</v>
      </c>
      <c r="H118" s="128">
        <f>SUM(H95:H117)</f>
        <v>0</v>
      </c>
      <c r="I118" s="128">
        <f>SUM(I95:I117)</f>
        <v>0</v>
      </c>
      <c r="J118" s="128">
        <f>SUM(J95:J117)</f>
        <v>0</v>
      </c>
      <c r="K118" s="109"/>
    </row>
    <row r="119" spans="1:11" ht="13.5" thickBot="1" x14ac:dyDescent="0.25">
      <c r="B119" s="89"/>
      <c r="C119" s="89"/>
      <c r="D119" s="89"/>
      <c r="E119" s="89"/>
      <c r="F119" s="200" t="s">
        <v>16</v>
      </c>
      <c r="G119" s="111" t="e">
        <f>G118/D118</f>
        <v>#DIV/0!</v>
      </c>
      <c r="H119" s="106" t="e">
        <f>H118/D118</f>
        <v>#DIV/0!</v>
      </c>
      <c r="I119" s="106" t="e">
        <f>I118/D118</f>
        <v>#DIV/0!</v>
      </c>
      <c r="J119" s="108" t="e">
        <f>J118/D118</f>
        <v>#DIV/0!</v>
      </c>
      <c r="K119" s="112"/>
    </row>
    <row r="120" spans="1:11" x14ac:dyDescent="0.2">
      <c r="B120" s="89"/>
      <c r="C120" s="89"/>
      <c r="D120" s="89"/>
      <c r="E120" s="89"/>
      <c r="F120" s="199"/>
      <c r="G120" s="95"/>
      <c r="H120" s="95"/>
      <c r="I120" s="95"/>
      <c r="J120" s="95"/>
      <c r="K120" s="109"/>
    </row>
    <row r="121" spans="1:11" ht="13.5" thickBot="1" x14ac:dyDescent="0.25">
      <c r="B121" s="89"/>
      <c r="C121" s="90"/>
      <c r="D121" s="89"/>
      <c r="E121" s="89"/>
      <c r="F121" s="199"/>
      <c r="G121" s="95"/>
      <c r="H121" s="95"/>
      <c r="I121" s="95"/>
      <c r="J121" s="95"/>
      <c r="K121" s="88"/>
    </row>
    <row r="122" spans="1:11" ht="13.5" thickBot="1" x14ac:dyDescent="0.25">
      <c r="B122" s="109"/>
      <c r="C122" s="113"/>
      <c r="D122" s="707" t="s">
        <v>446</v>
      </c>
      <c r="E122" s="708"/>
      <c r="F122" s="114"/>
      <c r="G122" s="115" t="s">
        <v>24</v>
      </c>
      <c r="H122" s="116"/>
      <c r="I122" s="116"/>
      <c r="J122" s="114"/>
      <c r="K122" s="201"/>
    </row>
    <row r="123" spans="1:11" ht="39" thickBot="1" x14ac:dyDescent="0.25">
      <c r="B123" s="109"/>
      <c r="C123" s="117"/>
      <c r="D123" s="77" t="s">
        <v>23</v>
      </c>
      <c r="E123" s="118" t="s">
        <v>22</v>
      </c>
      <c r="F123" s="119" t="s">
        <v>21</v>
      </c>
      <c r="G123" s="119" t="s">
        <v>10</v>
      </c>
      <c r="H123" s="77" t="s">
        <v>9</v>
      </c>
      <c r="I123" s="118" t="s">
        <v>8</v>
      </c>
      <c r="J123" s="77" t="s">
        <v>7</v>
      </c>
      <c r="K123" s="71"/>
    </row>
    <row r="124" spans="1:11" x14ac:dyDescent="0.2">
      <c r="B124" s="109"/>
      <c r="C124" s="120" t="s">
        <v>40</v>
      </c>
      <c r="D124" s="202">
        <f>D38</f>
        <v>0</v>
      </c>
      <c r="E124" s="202">
        <f>E38</f>
        <v>0</v>
      </c>
      <c r="F124" s="98" t="e">
        <f t="shared" ref="F124:F126" si="3">E124/D124</f>
        <v>#DIV/0!</v>
      </c>
      <c r="G124" s="202">
        <f t="shared" ref="G124:J124" si="4">G38</f>
        <v>0</v>
      </c>
      <c r="H124" s="202">
        <f t="shared" si="4"/>
        <v>0</v>
      </c>
      <c r="I124" s="202">
        <f t="shared" si="4"/>
        <v>0</v>
      </c>
      <c r="J124" s="202">
        <f t="shared" si="4"/>
        <v>0</v>
      </c>
      <c r="K124" s="121"/>
    </row>
    <row r="125" spans="1:11" x14ac:dyDescent="0.2">
      <c r="B125" s="109"/>
      <c r="C125" s="122" t="s">
        <v>39</v>
      </c>
      <c r="D125" s="123">
        <f>D86</f>
        <v>0</v>
      </c>
      <c r="E125" s="123">
        <f>E86</f>
        <v>0</v>
      </c>
      <c r="F125" s="98" t="e">
        <f t="shared" si="3"/>
        <v>#DIV/0!</v>
      </c>
      <c r="G125" s="123">
        <f t="shared" ref="G125:J125" si="5">G86</f>
        <v>0</v>
      </c>
      <c r="H125" s="123">
        <f t="shared" si="5"/>
        <v>0</v>
      </c>
      <c r="I125" s="123">
        <f t="shared" si="5"/>
        <v>0</v>
      </c>
      <c r="J125" s="123">
        <f t="shared" si="5"/>
        <v>0</v>
      </c>
      <c r="K125" s="117"/>
    </row>
    <row r="126" spans="1:11" ht="13.5" thickBot="1" x14ac:dyDescent="0.25">
      <c r="B126" s="109"/>
      <c r="C126" s="125" t="s">
        <v>38</v>
      </c>
      <c r="D126" s="126">
        <f>D118</f>
        <v>0</v>
      </c>
      <c r="E126" s="126">
        <f>E118</f>
        <v>0</v>
      </c>
      <c r="F126" s="98" t="e">
        <f t="shared" si="3"/>
        <v>#DIV/0!</v>
      </c>
      <c r="G126" s="126">
        <f t="shared" ref="G126:J126" si="6">G118</f>
        <v>0</v>
      </c>
      <c r="H126" s="126">
        <f t="shared" si="6"/>
        <v>0</v>
      </c>
      <c r="I126" s="126">
        <f t="shared" si="6"/>
        <v>0</v>
      </c>
      <c r="J126" s="126">
        <f t="shared" si="6"/>
        <v>0</v>
      </c>
      <c r="K126" s="95"/>
    </row>
    <row r="127" spans="1:11" ht="13.5" thickBot="1" x14ac:dyDescent="0.25">
      <c r="B127" s="109"/>
      <c r="C127" s="104" t="s">
        <v>17</v>
      </c>
      <c r="D127" s="127">
        <f>SUM(D124:D126)</f>
        <v>0</v>
      </c>
      <c r="E127" s="128">
        <f>SUM(E124:E126)</f>
        <v>0</v>
      </c>
      <c r="F127" s="129" t="e">
        <f>E127/D127</f>
        <v>#DIV/0!</v>
      </c>
      <c r="G127" s="130">
        <f>SUM(G124:G126)</f>
        <v>0</v>
      </c>
      <c r="H127" s="130">
        <f>SUM(H124:H126)</f>
        <v>0</v>
      </c>
      <c r="I127" s="130">
        <f>SUM(I124:I126)</f>
        <v>0</v>
      </c>
      <c r="J127" s="130">
        <f>SUM(J124:J126)</f>
        <v>0</v>
      </c>
      <c r="K127" s="95"/>
    </row>
    <row r="128" spans="1:11" ht="13.5" thickBot="1" x14ac:dyDescent="0.25">
      <c r="B128" s="109"/>
      <c r="C128" s="90"/>
      <c r="D128" s="89"/>
      <c r="E128" s="89"/>
      <c r="F128" s="203" t="s">
        <v>16</v>
      </c>
      <c r="G128" s="131" t="e">
        <f>G127/D127</f>
        <v>#DIV/0!</v>
      </c>
      <c r="H128" s="131" t="e">
        <f>H127/D127</f>
        <v>#DIV/0!</v>
      </c>
      <c r="I128" s="131" t="e">
        <f>I127/D127</f>
        <v>#DIV/0!</v>
      </c>
      <c r="J128" s="106" t="e">
        <f>J127/D127</f>
        <v>#DIV/0!</v>
      </c>
      <c r="K128" s="95"/>
    </row>
    <row r="129" spans="1:11" x14ac:dyDescent="0.2">
      <c r="B129" s="109"/>
      <c r="C129" s="132"/>
      <c r="D129" s="133"/>
      <c r="E129" s="133"/>
      <c r="F129" s="204"/>
      <c r="G129" s="133"/>
      <c r="H129" s="133"/>
      <c r="I129" s="109"/>
      <c r="J129" s="133"/>
      <c r="K129" s="95"/>
    </row>
    <row r="130" spans="1:11" x14ac:dyDescent="0.2">
      <c r="B130" s="109"/>
      <c r="C130" s="89"/>
      <c r="D130" s="89"/>
      <c r="E130" s="89"/>
      <c r="F130" s="89"/>
      <c r="G130" s="199"/>
      <c r="H130" s="95"/>
      <c r="I130" s="95"/>
      <c r="J130" s="95"/>
      <c r="K130" s="95"/>
    </row>
    <row r="131" spans="1:11" x14ac:dyDescent="0.2">
      <c r="B131" s="89"/>
      <c r="C131" s="90"/>
      <c r="D131" s="89"/>
      <c r="E131" s="89"/>
      <c r="F131" s="199"/>
      <c r="G131" s="95"/>
      <c r="H131" s="95"/>
      <c r="I131" s="95"/>
      <c r="J131" s="71"/>
      <c r="K131" s="88"/>
    </row>
    <row r="132" spans="1:11" x14ac:dyDescent="0.2">
      <c r="B132" s="89"/>
      <c r="C132" s="90"/>
      <c r="D132" s="89"/>
      <c r="E132" s="89"/>
      <c r="F132" s="199"/>
      <c r="G132" s="95"/>
      <c r="H132" s="95"/>
      <c r="I132" s="95"/>
      <c r="J132" s="109"/>
      <c r="K132" s="88"/>
    </row>
    <row r="133" spans="1:11" x14ac:dyDescent="0.2">
      <c r="B133" s="89"/>
      <c r="C133" s="90"/>
      <c r="D133" s="89"/>
      <c r="E133" s="89"/>
      <c r="F133" s="199"/>
      <c r="G133" s="95"/>
      <c r="H133" s="95"/>
      <c r="I133" s="95"/>
      <c r="J133" s="109"/>
      <c r="K133" s="88"/>
    </row>
    <row r="134" spans="1:11" x14ac:dyDescent="0.2">
      <c r="B134" s="89"/>
      <c r="C134" s="90"/>
      <c r="D134" s="89"/>
      <c r="E134" s="89"/>
      <c r="F134" s="199"/>
      <c r="G134" s="95"/>
      <c r="H134" s="95"/>
      <c r="I134" s="95"/>
      <c r="J134" s="109"/>
    </row>
    <row r="135" spans="1:11" x14ac:dyDescent="0.2">
      <c r="B135" s="89"/>
      <c r="C135" s="90"/>
      <c r="D135" s="89"/>
      <c r="E135" s="89"/>
      <c r="F135" s="199"/>
      <c r="G135" s="95"/>
      <c r="H135" s="95"/>
      <c r="I135" s="95"/>
      <c r="J135" s="109"/>
    </row>
    <row r="136" spans="1:11" x14ac:dyDescent="0.2">
      <c r="B136" s="89"/>
      <c r="C136" s="90"/>
      <c r="D136" s="89"/>
      <c r="E136" s="89"/>
      <c r="F136" s="199"/>
      <c r="G136" s="95"/>
      <c r="H136" s="95"/>
      <c r="I136" s="95"/>
      <c r="J136" s="109"/>
    </row>
    <row r="137" spans="1:11" x14ac:dyDescent="0.2">
      <c r="B137" s="70" t="s">
        <v>36</v>
      </c>
      <c r="C137" s="88"/>
      <c r="D137" s="89"/>
      <c r="E137" s="89"/>
      <c r="F137" s="134"/>
      <c r="G137" s="89"/>
      <c r="H137" s="89"/>
      <c r="I137" s="134"/>
      <c r="J137" s="109"/>
    </row>
    <row r="138" spans="1:11" x14ac:dyDescent="0.2">
      <c r="B138" s="109"/>
      <c r="C138" s="709" t="s">
        <v>37</v>
      </c>
      <c r="D138" s="709"/>
      <c r="E138" s="709"/>
      <c r="F138" s="709"/>
      <c r="G138" s="201"/>
      <c r="H138" s="201"/>
      <c r="I138" s="201"/>
      <c r="J138" s="109"/>
    </row>
    <row r="139" spans="1:11" ht="13.5" thickBot="1" x14ac:dyDescent="0.25">
      <c r="B139" s="71"/>
      <c r="C139" s="72"/>
      <c r="D139" s="71"/>
      <c r="E139" s="71"/>
      <c r="F139" s="71"/>
      <c r="G139" s="71"/>
      <c r="H139" s="71"/>
      <c r="I139" s="71"/>
      <c r="J139" s="109"/>
    </row>
    <row r="140" spans="1:11" ht="13.5" thickBot="1" x14ac:dyDescent="0.25">
      <c r="B140" s="73"/>
      <c r="C140" s="74"/>
      <c r="D140" s="710" t="s">
        <v>446</v>
      </c>
      <c r="E140" s="711"/>
      <c r="F140" s="711"/>
      <c r="G140" s="707" t="s">
        <v>24</v>
      </c>
      <c r="H140" s="708"/>
      <c r="I140" s="708"/>
      <c r="J140" s="135"/>
    </row>
    <row r="141" spans="1:11" ht="39" thickBot="1" x14ac:dyDescent="0.25">
      <c r="B141" s="136" t="s">
        <v>29</v>
      </c>
      <c r="C141" s="137" t="s">
        <v>28</v>
      </c>
      <c r="D141" s="138" t="s">
        <v>23</v>
      </c>
      <c r="E141" s="138" t="s">
        <v>22</v>
      </c>
      <c r="F141" s="139" t="s">
        <v>21</v>
      </c>
      <c r="G141" s="96" t="s">
        <v>10</v>
      </c>
      <c r="H141" s="79" t="s">
        <v>9</v>
      </c>
      <c r="I141" s="79" t="s">
        <v>8</v>
      </c>
      <c r="J141" s="80" t="s">
        <v>7</v>
      </c>
    </row>
    <row r="142" spans="1:11" x14ac:dyDescent="0.2">
      <c r="A142" s="1">
        <v>92</v>
      </c>
      <c r="B142" s="46"/>
      <c r="C142" s="140"/>
      <c r="D142" s="82"/>
      <c r="E142" s="82"/>
      <c r="F142" s="141" t="e">
        <f>E142/D142</f>
        <v>#DIV/0!</v>
      </c>
      <c r="G142" s="46"/>
      <c r="H142" s="82"/>
      <c r="I142" s="82"/>
      <c r="J142" s="47"/>
    </row>
    <row r="143" spans="1:11" x14ac:dyDescent="0.2">
      <c r="A143" s="1">
        <v>93</v>
      </c>
      <c r="B143" s="37"/>
      <c r="C143" s="142"/>
      <c r="D143" s="38"/>
      <c r="E143" s="38"/>
      <c r="F143" s="143" t="e">
        <f t="shared" ref="F143:F170" si="7">E143/D143</f>
        <v>#DIV/0!</v>
      </c>
      <c r="G143" s="37"/>
      <c r="H143" s="38"/>
      <c r="I143" s="38"/>
      <c r="J143" s="49"/>
    </row>
    <row r="144" spans="1:11" x14ac:dyDescent="0.2">
      <c r="A144" s="1">
        <v>94</v>
      </c>
      <c r="B144" s="37"/>
      <c r="C144" s="142"/>
      <c r="D144" s="38"/>
      <c r="E144" s="38"/>
      <c r="F144" s="143" t="e">
        <f t="shared" si="7"/>
        <v>#DIV/0!</v>
      </c>
      <c r="G144" s="37"/>
      <c r="H144" s="38"/>
      <c r="I144" s="38"/>
      <c r="J144" s="49"/>
    </row>
    <row r="145" spans="1:10" x14ac:dyDescent="0.2">
      <c r="A145" s="1">
        <v>95</v>
      </c>
      <c r="B145" s="37"/>
      <c r="C145" s="142"/>
      <c r="D145" s="38"/>
      <c r="E145" s="38"/>
      <c r="F145" s="143" t="e">
        <f t="shared" si="7"/>
        <v>#DIV/0!</v>
      </c>
      <c r="G145" s="37"/>
      <c r="H145" s="38"/>
      <c r="I145" s="38"/>
      <c r="J145" s="49"/>
    </row>
    <row r="146" spans="1:10" x14ac:dyDescent="0.2">
      <c r="A146" s="1">
        <v>96</v>
      </c>
      <c r="B146" s="37"/>
      <c r="C146" s="142"/>
      <c r="D146" s="38"/>
      <c r="E146" s="38"/>
      <c r="F146" s="143" t="e">
        <f t="shared" si="7"/>
        <v>#DIV/0!</v>
      </c>
      <c r="G146" s="37"/>
      <c r="H146" s="38"/>
      <c r="I146" s="38"/>
      <c r="J146" s="49"/>
    </row>
    <row r="147" spans="1:10" x14ac:dyDescent="0.2">
      <c r="A147" s="1">
        <v>97</v>
      </c>
      <c r="B147" s="37"/>
      <c r="C147" s="142"/>
      <c r="D147" s="38"/>
      <c r="E147" s="38"/>
      <c r="F147" s="143" t="e">
        <f t="shared" si="7"/>
        <v>#DIV/0!</v>
      </c>
      <c r="G147" s="37"/>
      <c r="H147" s="38"/>
      <c r="I147" s="38"/>
      <c r="J147" s="49"/>
    </row>
    <row r="148" spans="1:10" x14ac:dyDescent="0.2">
      <c r="A148" s="1">
        <v>98</v>
      </c>
      <c r="B148" s="37"/>
      <c r="C148" s="142"/>
      <c r="D148" s="38"/>
      <c r="E148" s="38"/>
      <c r="F148" s="143" t="e">
        <f t="shared" si="7"/>
        <v>#DIV/0!</v>
      </c>
      <c r="G148" s="37"/>
      <c r="H148" s="38"/>
      <c r="I148" s="38"/>
      <c r="J148" s="49"/>
    </row>
    <row r="149" spans="1:10" x14ac:dyDescent="0.2">
      <c r="A149" s="1">
        <v>99</v>
      </c>
      <c r="B149" s="37"/>
      <c r="C149" s="142"/>
      <c r="D149" s="38"/>
      <c r="E149" s="38"/>
      <c r="F149" s="143" t="e">
        <f t="shared" si="7"/>
        <v>#DIV/0!</v>
      </c>
      <c r="G149" s="37"/>
      <c r="H149" s="38"/>
      <c r="I149" s="38"/>
      <c r="J149" s="49"/>
    </row>
    <row r="150" spans="1:10" x14ac:dyDescent="0.2">
      <c r="A150" s="1">
        <v>100</v>
      </c>
      <c r="B150" s="37"/>
      <c r="C150" s="142"/>
      <c r="D150" s="38"/>
      <c r="E150" s="38"/>
      <c r="F150" s="143" t="e">
        <f t="shared" si="7"/>
        <v>#DIV/0!</v>
      </c>
      <c r="G150" s="37"/>
      <c r="H150" s="38"/>
      <c r="I150" s="38"/>
      <c r="J150" s="49"/>
    </row>
    <row r="151" spans="1:10" x14ac:dyDescent="0.2">
      <c r="A151" s="1">
        <v>101</v>
      </c>
      <c r="B151" s="37"/>
      <c r="C151" s="142"/>
      <c r="D151" s="38"/>
      <c r="E151" s="38"/>
      <c r="F151" s="143" t="e">
        <f t="shared" si="7"/>
        <v>#DIV/0!</v>
      </c>
      <c r="G151" s="37"/>
      <c r="H151" s="38"/>
      <c r="I151" s="38"/>
      <c r="J151" s="49"/>
    </row>
    <row r="152" spans="1:10" x14ac:dyDescent="0.2">
      <c r="A152" s="1">
        <v>102</v>
      </c>
      <c r="B152" s="37"/>
      <c r="C152" s="142"/>
      <c r="D152" s="38"/>
      <c r="E152" s="38"/>
      <c r="F152" s="143" t="e">
        <f t="shared" si="7"/>
        <v>#DIV/0!</v>
      </c>
      <c r="G152" s="37"/>
      <c r="H152" s="38"/>
      <c r="I152" s="38"/>
      <c r="J152" s="49"/>
    </row>
    <row r="153" spans="1:10" x14ac:dyDescent="0.2">
      <c r="A153" s="1">
        <v>103</v>
      </c>
      <c r="B153" s="37"/>
      <c r="C153" s="142"/>
      <c r="D153" s="38"/>
      <c r="E153" s="38"/>
      <c r="F153" s="143" t="e">
        <f t="shared" si="7"/>
        <v>#DIV/0!</v>
      </c>
      <c r="G153" s="37"/>
      <c r="H153" s="38"/>
      <c r="I153" s="38"/>
      <c r="J153" s="49"/>
    </row>
    <row r="154" spans="1:10" x14ac:dyDescent="0.2">
      <c r="A154" s="1">
        <v>104</v>
      </c>
      <c r="B154" s="37"/>
      <c r="C154" s="142"/>
      <c r="D154" s="38"/>
      <c r="E154" s="38"/>
      <c r="F154" s="143" t="e">
        <f t="shared" si="7"/>
        <v>#DIV/0!</v>
      </c>
      <c r="G154" s="37"/>
      <c r="H154" s="38"/>
      <c r="I154" s="38"/>
      <c r="J154" s="49"/>
    </row>
    <row r="155" spans="1:10" x14ac:dyDescent="0.2">
      <c r="A155" s="1">
        <v>105</v>
      </c>
      <c r="B155" s="37"/>
      <c r="C155" s="142"/>
      <c r="D155" s="38"/>
      <c r="E155" s="38"/>
      <c r="F155" s="143" t="e">
        <f t="shared" si="7"/>
        <v>#DIV/0!</v>
      </c>
      <c r="G155" s="37"/>
      <c r="H155" s="38"/>
      <c r="I155" s="38"/>
      <c r="J155" s="49"/>
    </row>
    <row r="156" spans="1:10" x14ac:dyDescent="0.2">
      <c r="A156" s="1">
        <v>106</v>
      </c>
      <c r="B156" s="37"/>
      <c r="C156" s="142"/>
      <c r="D156" s="38"/>
      <c r="E156" s="38"/>
      <c r="F156" s="143" t="e">
        <f t="shared" si="7"/>
        <v>#DIV/0!</v>
      </c>
      <c r="G156" s="37"/>
      <c r="H156" s="38"/>
      <c r="I156" s="38"/>
      <c r="J156" s="49"/>
    </row>
    <row r="157" spans="1:10" x14ac:dyDescent="0.2">
      <c r="A157" s="1">
        <v>107</v>
      </c>
      <c r="B157" s="37"/>
      <c r="C157" s="142"/>
      <c r="D157" s="38"/>
      <c r="E157" s="38"/>
      <c r="F157" s="143" t="e">
        <f t="shared" si="7"/>
        <v>#DIV/0!</v>
      </c>
      <c r="G157" s="37"/>
      <c r="H157" s="38"/>
      <c r="I157" s="38"/>
      <c r="J157" s="49"/>
    </row>
    <row r="158" spans="1:10" x14ac:dyDescent="0.2">
      <c r="A158" s="1">
        <v>108</v>
      </c>
      <c r="B158" s="37"/>
      <c r="C158" s="142"/>
      <c r="D158" s="38"/>
      <c r="E158" s="38"/>
      <c r="F158" s="143" t="e">
        <f t="shared" si="7"/>
        <v>#DIV/0!</v>
      </c>
      <c r="G158" s="37"/>
      <c r="H158" s="38"/>
      <c r="I158" s="38"/>
      <c r="J158" s="49"/>
    </row>
    <row r="159" spans="1:10" x14ac:dyDescent="0.2">
      <c r="A159" s="1">
        <v>109</v>
      </c>
      <c r="B159" s="37"/>
      <c r="C159" s="142"/>
      <c r="D159" s="38"/>
      <c r="E159" s="38"/>
      <c r="F159" s="143" t="e">
        <f t="shared" si="7"/>
        <v>#DIV/0!</v>
      </c>
      <c r="G159" s="37"/>
      <c r="H159" s="38"/>
      <c r="I159" s="38"/>
      <c r="J159" s="49"/>
    </row>
    <row r="160" spans="1:10" x14ac:dyDescent="0.2">
      <c r="A160" s="1">
        <v>110</v>
      </c>
      <c r="B160" s="37"/>
      <c r="C160" s="142"/>
      <c r="D160" s="38"/>
      <c r="E160" s="38"/>
      <c r="F160" s="143" t="e">
        <f t="shared" si="7"/>
        <v>#DIV/0!</v>
      </c>
      <c r="G160" s="37"/>
      <c r="H160" s="38"/>
      <c r="I160" s="38"/>
      <c r="J160" s="49"/>
    </row>
    <row r="161" spans="1:11" x14ac:dyDescent="0.2">
      <c r="A161" s="1">
        <v>111</v>
      </c>
      <c r="B161" s="37"/>
      <c r="C161" s="142"/>
      <c r="D161" s="38"/>
      <c r="E161" s="38"/>
      <c r="F161" s="143" t="e">
        <f t="shared" si="7"/>
        <v>#DIV/0!</v>
      </c>
      <c r="G161" s="37"/>
      <c r="H161" s="38"/>
      <c r="I161" s="38"/>
      <c r="J161" s="49"/>
    </row>
    <row r="162" spans="1:11" x14ac:dyDescent="0.2">
      <c r="A162" s="1">
        <v>112</v>
      </c>
      <c r="B162" s="37"/>
      <c r="C162" s="142"/>
      <c r="D162" s="38"/>
      <c r="E162" s="38"/>
      <c r="F162" s="143" t="e">
        <f t="shared" si="7"/>
        <v>#DIV/0!</v>
      </c>
      <c r="G162" s="37"/>
      <c r="H162" s="38"/>
      <c r="I162" s="38"/>
      <c r="J162" s="49"/>
    </row>
    <row r="163" spans="1:11" x14ac:dyDescent="0.2">
      <c r="A163" s="1">
        <v>113</v>
      </c>
      <c r="B163" s="37"/>
      <c r="C163" s="142"/>
      <c r="D163" s="38"/>
      <c r="E163" s="38"/>
      <c r="F163" s="143" t="e">
        <f t="shared" si="7"/>
        <v>#DIV/0!</v>
      </c>
      <c r="G163" s="37"/>
      <c r="H163" s="38"/>
      <c r="I163" s="38"/>
      <c r="J163" s="49"/>
    </row>
    <row r="164" spans="1:11" x14ac:dyDescent="0.2">
      <c r="A164" s="1">
        <v>114</v>
      </c>
      <c r="B164" s="37"/>
      <c r="C164" s="142"/>
      <c r="D164" s="38"/>
      <c r="E164" s="38"/>
      <c r="F164" s="143" t="e">
        <f t="shared" si="7"/>
        <v>#DIV/0!</v>
      </c>
      <c r="G164" s="37"/>
      <c r="H164" s="38"/>
      <c r="I164" s="38"/>
      <c r="J164" s="49"/>
    </row>
    <row r="165" spans="1:11" x14ac:dyDescent="0.2">
      <c r="A165" s="1">
        <v>115</v>
      </c>
      <c r="B165" s="37"/>
      <c r="C165" s="142"/>
      <c r="D165" s="38"/>
      <c r="E165" s="38"/>
      <c r="F165" s="143" t="e">
        <f t="shared" si="7"/>
        <v>#DIV/0!</v>
      </c>
      <c r="G165" s="37"/>
      <c r="H165" s="38"/>
      <c r="I165" s="38"/>
      <c r="J165" s="49"/>
    </row>
    <row r="166" spans="1:11" x14ac:dyDescent="0.2">
      <c r="A166" s="1">
        <v>116</v>
      </c>
      <c r="B166" s="37"/>
      <c r="C166" s="142"/>
      <c r="D166" s="38"/>
      <c r="E166" s="38"/>
      <c r="F166" s="143" t="e">
        <f t="shared" si="7"/>
        <v>#DIV/0!</v>
      </c>
      <c r="G166" s="37"/>
      <c r="H166" s="38"/>
      <c r="I166" s="38"/>
      <c r="J166" s="49"/>
    </row>
    <row r="167" spans="1:11" x14ac:dyDescent="0.2">
      <c r="A167" s="1">
        <v>117</v>
      </c>
      <c r="B167" s="37"/>
      <c r="C167" s="142"/>
      <c r="D167" s="38"/>
      <c r="E167" s="38"/>
      <c r="F167" s="143" t="e">
        <f t="shared" si="7"/>
        <v>#DIV/0!</v>
      </c>
      <c r="G167" s="37"/>
      <c r="H167" s="38"/>
      <c r="I167" s="38"/>
      <c r="J167" s="49"/>
    </row>
    <row r="168" spans="1:11" x14ac:dyDescent="0.2">
      <c r="A168" s="1">
        <v>118</v>
      </c>
      <c r="B168" s="37"/>
      <c r="C168" s="142"/>
      <c r="D168" s="38"/>
      <c r="E168" s="38"/>
      <c r="F168" s="143" t="e">
        <f t="shared" si="7"/>
        <v>#DIV/0!</v>
      </c>
      <c r="G168" s="37"/>
      <c r="H168" s="38"/>
      <c r="I168" s="38"/>
      <c r="J168" s="49"/>
    </row>
    <row r="169" spans="1:11" x14ac:dyDescent="0.2">
      <c r="A169" s="1">
        <v>119</v>
      </c>
      <c r="B169" s="37"/>
      <c r="C169" s="142"/>
      <c r="D169" s="38"/>
      <c r="E169" s="38"/>
      <c r="F169" s="143" t="e">
        <f t="shared" si="7"/>
        <v>#DIV/0!</v>
      </c>
      <c r="G169" s="37"/>
      <c r="H169" s="38"/>
      <c r="I169" s="38"/>
      <c r="J169" s="49"/>
    </row>
    <row r="170" spans="1:11" ht="13.5" thickBot="1" x14ac:dyDescent="0.25">
      <c r="A170" s="1">
        <v>120</v>
      </c>
      <c r="B170" s="99"/>
      <c r="C170" s="144"/>
      <c r="D170" s="101"/>
      <c r="E170" s="101"/>
      <c r="F170" s="145" t="e">
        <f t="shared" si="7"/>
        <v>#DIV/0!</v>
      </c>
      <c r="G170" s="99"/>
      <c r="H170" s="101"/>
      <c r="I170" s="101"/>
      <c r="J170" s="103"/>
    </row>
    <row r="171" spans="1:11" ht="13.5" thickBot="1" x14ac:dyDescent="0.25">
      <c r="B171" s="89"/>
      <c r="C171" s="104" t="s">
        <v>92</v>
      </c>
      <c r="D171" s="128">
        <f>SUM(D142:D170)</f>
        <v>0</v>
      </c>
      <c r="E171" s="128">
        <f>SUM(E142:E170)</f>
        <v>0</v>
      </c>
      <c r="F171" s="129" t="e">
        <f>E171/D171</f>
        <v>#DIV/0!</v>
      </c>
      <c r="G171" s="128">
        <f>SUM(G142:G170)</f>
        <v>0</v>
      </c>
      <c r="H171" s="128">
        <f>SUM(H142:H170)</f>
        <v>0</v>
      </c>
      <c r="I171" s="128">
        <f>SUM(I142:I170)</f>
        <v>0</v>
      </c>
      <c r="J171" s="128">
        <f>SUM(J142:J170)</f>
        <v>0</v>
      </c>
      <c r="K171" s="88"/>
    </row>
    <row r="172" spans="1:11" ht="13.5" thickBot="1" x14ac:dyDescent="0.25">
      <c r="B172" s="89"/>
      <c r="C172" s="90"/>
      <c r="D172" s="89"/>
      <c r="E172" s="89"/>
      <c r="F172" s="203" t="s">
        <v>16</v>
      </c>
      <c r="G172" s="131" t="e">
        <f>G171/D171</f>
        <v>#DIV/0!</v>
      </c>
      <c r="H172" s="131" t="e">
        <f>H171/D171</f>
        <v>#DIV/0!</v>
      </c>
      <c r="I172" s="131" t="e">
        <f>I171/D171</f>
        <v>#DIV/0!</v>
      </c>
      <c r="J172" s="106" t="e">
        <f>J171/D171</f>
        <v>#DIV/0!</v>
      </c>
      <c r="K172" s="88"/>
    </row>
    <row r="173" spans="1:11" x14ac:dyDescent="0.2">
      <c r="B173" s="89"/>
      <c r="C173" s="90"/>
      <c r="D173" s="89"/>
      <c r="E173" s="89"/>
      <c r="F173" s="199"/>
      <c r="G173" s="95"/>
      <c r="H173" s="95"/>
      <c r="I173" s="95"/>
      <c r="J173" s="109"/>
    </row>
    <row r="174" spans="1:11" x14ac:dyDescent="0.2">
      <c r="B174" s="89"/>
      <c r="C174" s="90"/>
      <c r="D174" s="89"/>
      <c r="E174" s="89"/>
      <c r="F174" s="199"/>
      <c r="G174" s="95"/>
      <c r="H174" s="95"/>
      <c r="I174" s="95"/>
      <c r="J174" s="109"/>
    </row>
    <row r="175" spans="1:11" x14ac:dyDescent="0.2">
      <c r="B175" s="45"/>
      <c r="C175" s="146"/>
      <c r="D175" s="45"/>
      <c r="E175" s="45"/>
      <c r="F175" s="45"/>
      <c r="G175" s="45"/>
      <c r="H175" s="45"/>
      <c r="I175" s="45"/>
      <c r="J175" s="109"/>
    </row>
    <row r="176" spans="1:11" x14ac:dyDescent="0.2">
      <c r="B176" s="70" t="s">
        <v>36</v>
      </c>
      <c r="C176" s="90"/>
      <c r="D176" s="89"/>
      <c r="E176" s="89"/>
      <c r="F176" s="134"/>
      <c r="G176" s="89"/>
      <c r="H176" s="89"/>
      <c r="I176" s="134"/>
      <c r="J176" s="109"/>
    </row>
    <row r="177" spans="1:10" x14ac:dyDescent="0.2">
      <c r="B177" s="709" t="s">
        <v>93</v>
      </c>
      <c r="C177" s="709"/>
      <c r="D177" s="201"/>
      <c r="E177" s="201"/>
      <c r="F177" s="201"/>
      <c r="G177" s="201"/>
      <c r="H177" s="201"/>
      <c r="I177" s="201"/>
      <c r="J177" s="109"/>
    </row>
    <row r="178" spans="1:10" ht="13.5" thickBot="1" x14ac:dyDescent="0.25">
      <c r="B178" s="71"/>
      <c r="C178" s="72"/>
      <c r="D178" s="71"/>
      <c r="E178" s="71"/>
      <c r="F178" s="71"/>
      <c r="G178" s="71"/>
      <c r="H178" s="71"/>
      <c r="I178" s="71"/>
      <c r="J178" s="109"/>
    </row>
    <row r="179" spans="1:10" ht="13.5" thickBot="1" x14ac:dyDescent="0.25">
      <c r="B179" s="73"/>
      <c r="C179" s="74"/>
      <c r="D179" s="710" t="s">
        <v>446</v>
      </c>
      <c r="E179" s="711"/>
      <c r="F179" s="711"/>
      <c r="G179" s="707" t="s">
        <v>24</v>
      </c>
      <c r="H179" s="708"/>
      <c r="I179" s="708"/>
      <c r="J179" s="714"/>
    </row>
    <row r="180" spans="1:10" ht="39" thickBot="1" x14ac:dyDescent="0.25">
      <c r="B180" s="136" t="s">
        <v>29</v>
      </c>
      <c r="C180" s="137" t="s">
        <v>28</v>
      </c>
      <c r="D180" s="138" t="s">
        <v>23</v>
      </c>
      <c r="E180" s="138" t="s">
        <v>22</v>
      </c>
      <c r="F180" s="139" t="s">
        <v>21</v>
      </c>
      <c r="G180" s="96" t="s">
        <v>10</v>
      </c>
      <c r="H180" s="79" t="s">
        <v>9</v>
      </c>
      <c r="I180" s="79" t="s">
        <v>8</v>
      </c>
      <c r="J180" s="80" t="s">
        <v>7</v>
      </c>
    </row>
    <row r="181" spans="1:10" x14ac:dyDescent="0.2">
      <c r="A181" s="1">
        <v>121</v>
      </c>
      <c r="B181" s="147"/>
      <c r="C181" s="148"/>
      <c r="D181" s="149"/>
      <c r="E181" s="150"/>
      <c r="F181" s="205" t="e">
        <f>E181/D181</f>
        <v>#DIV/0!</v>
      </c>
      <c r="G181" s="147"/>
      <c r="H181" s="150"/>
      <c r="I181" s="150"/>
      <c r="J181" s="151"/>
    </row>
    <row r="182" spans="1:10" x14ac:dyDescent="0.2">
      <c r="A182" s="1">
        <v>122</v>
      </c>
      <c r="B182" s="51"/>
      <c r="C182" s="65"/>
      <c r="D182" s="124"/>
      <c r="E182" s="5"/>
      <c r="F182" s="206" t="e">
        <f t="shared" ref="F182:F202" si="8">E182/D182</f>
        <v>#DIV/0!</v>
      </c>
      <c r="G182" s="51"/>
      <c r="H182" s="5"/>
      <c r="I182" s="5"/>
      <c r="J182" s="52"/>
    </row>
    <row r="183" spans="1:10" x14ac:dyDescent="0.2">
      <c r="A183" s="1">
        <v>123</v>
      </c>
      <c r="B183" s="152"/>
      <c r="C183" s="153"/>
      <c r="D183" s="154"/>
      <c r="E183" s="154"/>
      <c r="F183" s="206" t="e">
        <f t="shared" si="8"/>
        <v>#DIV/0!</v>
      </c>
      <c r="G183" s="152"/>
      <c r="H183" s="154"/>
      <c r="I183" s="154"/>
      <c r="J183" s="155"/>
    </row>
    <row r="184" spans="1:10" x14ac:dyDescent="0.2">
      <c r="A184" s="1">
        <v>124</v>
      </c>
      <c r="B184" s="37"/>
      <c r="C184" s="142"/>
      <c r="D184" s="38"/>
      <c r="E184" s="38"/>
      <c r="F184" s="206" t="e">
        <f t="shared" si="8"/>
        <v>#DIV/0!</v>
      </c>
      <c r="G184" s="37"/>
      <c r="H184" s="38"/>
      <c r="I184" s="38"/>
      <c r="J184" s="49"/>
    </row>
    <row r="185" spans="1:10" x14ac:dyDescent="0.2">
      <c r="A185" s="1">
        <v>125</v>
      </c>
      <c r="B185" s="37"/>
      <c r="C185" s="142"/>
      <c r="D185" s="38"/>
      <c r="E185" s="38"/>
      <c r="F185" s="206" t="e">
        <f t="shared" si="8"/>
        <v>#DIV/0!</v>
      </c>
      <c r="G185" s="37"/>
      <c r="H185" s="38"/>
      <c r="I185" s="38"/>
      <c r="J185" s="49"/>
    </row>
    <row r="186" spans="1:10" x14ac:dyDescent="0.2">
      <c r="A186" s="1">
        <v>126</v>
      </c>
      <c r="B186" s="37"/>
      <c r="C186" s="142"/>
      <c r="D186" s="38"/>
      <c r="E186" s="38"/>
      <c r="F186" s="206" t="e">
        <f t="shared" si="8"/>
        <v>#DIV/0!</v>
      </c>
      <c r="G186" s="37"/>
      <c r="H186" s="38"/>
      <c r="I186" s="38"/>
      <c r="J186" s="49"/>
    </row>
    <row r="187" spans="1:10" x14ac:dyDescent="0.2">
      <c r="A187" s="1">
        <v>127</v>
      </c>
      <c r="B187" s="37"/>
      <c r="C187" s="142"/>
      <c r="D187" s="38"/>
      <c r="E187" s="38"/>
      <c r="F187" s="206" t="e">
        <f t="shared" si="8"/>
        <v>#DIV/0!</v>
      </c>
      <c r="G187" s="37"/>
      <c r="H187" s="38"/>
      <c r="I187" s="38"/>
      <c r="J187" s="49"/>
    </row>
    <row r="188" spans="1:10" x14ac:dyDescent="0.2">
      <c r="A188" s="1">
        <v>128</v>
      </c>
      <c r="B188" s="37"/>
      <c r="C188" s="142"/>
      <c r="D188" s="38"/>
      <c r="E188" s="38"/>
      <c r="F188" s="206" t="e">
        <f t="shared" si="8"/>
        <v>#DIV/0!</v>
      </c>
      <c r="G188" s="37"/>
      <c r="H188" s="38"/>
      <c r="I188" s="38"/>
      <c r="J188" s="49"/>
    </row>
    <row r="189" spans="1:10" x14ac:dyDescent="0.2">
      <c r="A189" s="1">
        <v>129</v>
      </c>
      <c r="B189" s="37"/>
      <c r="C189" s="142"/>
      <c r="D189" s="38"/>
      <c r="E189" s="38"/>
      <c r="F189" s="206" t="e">
        <f t="shared" si="8"/>
        <v>#DIV/0!</v>
      </c>
      <c r="G189" s="37"/>
      <c r="H189" s="38"/>
      <c r="I189" s="38"/>
      <c r="J189" s="49"/>
    </row>
    <row r="190" spans="1:10" x14ac:dyDescent="0.2">
      <c r="A190" s="1">
        <v>130</v>
      </c>
      <c r="B190" s="37"/>
      <c r="C190" s="142"/>
      <c r="D190" s="38"/>
      <c r="E190" s="38"/>
      <c r="F190" s="206" t="e">
        <f t="shared" si="8"/>
        <v>#DIV/0!</v>
      </c>
      <c r="G190" s="37"/>
      <c r="H190" s="38"/>
      <c r="I190" s="38"/>
      <c r="J190" s="49"/>
    </row>
    <row r="191" spans="1:10" x14ac:dyDescent="0.2">
      <c r="A191" s="1">
        <v>131</v>
      </c>
      <c r="B191" s="37"/>
      <c r="C191" s="142"/>
      <c r="D191" s="38"/>
      <c r="E191" s="38"/>
      <c r="F191" s="206" t="e">
        <f t="shared" si="8"/>
        <v>#DIV/0!</v>
      </c>
      <c r="G191" s="37"/>
      <c r="H191" s="38"/>
      <c r="I191" s="38"/>
      <c r="J191" s="49"/>
    </row>
    <row r="192" spans="1:10" x14ac:dyDescent="0.2">
      <c r="A192" s="1">
        <v>132</v>
      </c>
      <c r="B192" s="37"/>
      <c r="C192" s="142"/>
      <c r="D192" s="38"/>
      <c r="E192" s="38"/>
      <c r="F192" s="206" t="e">
        <f t="shared" si="8"/>
        <v>#DIV/0!</v>
      </c>
      <c r="G192" s="37"/>
      <c r="H192" s="38"/>
      <c r="I192" s="38"/>
      <c r="J192" s="49"/>
    </row>
    <row r="193" spans="1:11" x14ac:dyDescent="0.2">
      <c r="A193" s="1">
        <v>133</v>
      </c>
      <c r="B193" s="37"/>
      <c r="C193" s="142"/>
      <c r="D193" s="38"/>
      <c r="E193" s="38"/>
      <c r="F193" s="206" t="e">
        <f t="shared" si="8"/>
        <v>#DIV/0!</v>
      </c>
      <c r="G193" s="37"/>
      <c r="H193" s="38"/>
      <c r="I193" s="38"/>
      <c r="J193" s="49"/>
    </row>
    <row r="194" spans="1:11" x14ac:dyDescent="0.2">
      <c r="A194" s="1">
        <v>134</v>
      </c>
      <c r="B194" s="37"/>
      <c r="C194" s="142"/>
      <c r="D194" s="38"/>
      <c r="E194" s="38"/>
      <c r="F194" s="206" t="e">
        <f t="shared" si="8"/>
        <v>#DIV/0!</v>
      </c>
      <c r="G194" s="37"/>
      <c r="H194" s="38"/>
      <c r="I194" s="38"/>
      <c r="J194" s="49"/>
    </row>
    <row r="195" spans="1:11" x14ac:dyDescent="0.2">
      <c r="A195" s="1">
        <v>135</v>
      </c>
      <c r="B195" s="37"/>
      <c r="C195" s="142"/>
      <c r="D195" s="38"/>
      <c r="E195" s="38"/>
      <c r="F195" s="206" t="e">
        <f t="shared" si="8"/>
        <v>#DIV/0!</v>
      </c>
      <c r="G195" s="37"/>
      <c r="H195" s="38"/>
      <c r="I195" s="38"/>
      <c r="J195" s="49"/>
    </row>
    <row r="196" spans="1:11" x14ac:dyDescent="0.2">
      <c r="A196" s="1">
        <v>136</v>
      </c>
      <c r="B196" s="37"/>
      <c r="C196" s="142"/>
      <c r="D196" s="38"/>
      <c r="E196" s="38"/>
      <c r="F196" s="206" t="e">
        <f t="shared" si="8"/>
        <v>#DIV/0!</v>
      </c>
      <c r="G196" s="37"/>
      <c r="H196" s="38"/>
      <c r="I196" s="38"/>
      <c r="J196" s="49"/>
    </row>
    <row r="197" spans="1:11" x14ac:dyDescent="0.2">
      <c r="A197" s="1">
        <v>137</v>
      </c>
      <c r="B197" s="37"/>
      <c r="C197" s="142"/>
      <c r="D197" s="38"/>
      <c r="E197" s="38"/>
      <c r="F197" s="206" t="e">
        <f t="shared" si="8"/>
        <v>#DIV/0!</v>
      </c>
      <c r="G197" s="37"/>
      <c r="H197" s="38"/>
      <c r="I197" s="38"/>
      <c r="J197" s="49"/>
    </row>
    <row r="198" spans="1:11" x14ac:dyDescent="0.2">
      <c r="A198" s="1">
        <v>138</v>
      </c>
      <c r="B198" s="37"/>
      <c r="C198" s="142"/>
      <c r="D198" s="38"/>
      <c r="E198" s="38"/>
      <c r="F198" s="206" t="e">
        <f t="shared" si="8"/>
        <v>#DIV/0!</v>
      </c>
      <c r="G198" s="37"/>
      <c r="H198" s="38"/>
      <c r="I198" s="38"/>
      <c r="J198" s="49"/>
    </row>
    <row r="199" spans="1:11" x14ac:dyDescent="0.2">
      <c r="A199" s="1">
        <v>139</v>
      </c>
      <c r="B199" s="37"/>
      <c r="C199" s="142"/>
      <c r="D199" s="38"/>
      <c r="E199" s="38"/>
      <c r="F199" s="206" t="e">
        <f t="shared" si="8"/>
        <v>#DIV/0!</v>
      </c>
      <c r="G199" s="37"/>
      <c r="H199" s="38"/>
      <c r="I199" s="38"/>
      <c r="J199" s="49"/>
    </row>
    <row r="200" spans="1:11" x14ac:dyDescent="0.2">
      <c r="A200" s="1">
        <v>140</v>
      </c>
      <c r="B200" s="37"/>
      <c r="C200" s="142"/>
      <c r="D200" s="38"/>
      <c r="E200" s="38"/>
      <c r="F200" s="206" t="e">
        <f t="shared" si="8"/>
        <v>#DIV/0!</v>
      </c>
      <c r="G200" s="37"/>
      <c r="H200" s="38"/>
      <c r="I200" s="38"/>
      <c r="J200" s="49"/>
      <c r="K200" s="88"/>
    </row>
    <row r="201" spans="1:11" ht="13.5" thickBot="1" x14ac:dyDescent="0.25">
      <c r="A201" s="1">
        <v>141</v>
      </c>
      <c r="B201" s="99"/>
      <c r="C201" s="144"/>
      <c r="D201" s="101"/>
      <c r="E201" s="101"/>
      <c r="F201" s="207" t="e">
        <f t="shared" si="8"/>
        <v>#DIV/0!</v>
      </c>
      <c r="G201" s="99"/>
      <c r="H201" s="101"/>
      <c r="I201" s="101"/>
      <c r="J201" s="103"/>
      <c r="K201" s="88"/>
    </row>
    <row r="202" spans="1:11" ht="13.5" thickBot="1" x14ac:dyDescent="0.25">
      <c r="B202" s="89"/>
      <c r="C202" s="104" t="s">
        <v>92</v>
      </c>
      <c r="D202" s="128">
        <f>SUM(D181:D201)</f>
        <v>0</v>
      </c>
      <c r="E202" s="208">
        <f>SUM(E181:E201)</f>
        <v>0</v>
      </c>
      <c r="F202" s="209" t="e">
        <f t="shared" si="8"/>
        <v>#DIV/0!</v>
      </c>
      <c r="G202" s="210">
        <f>SUM(G181:G201)</f>
        <v>0</v>
      </c>
      <c r="H202" s="208">
        <f>SUM(H181:H201)</f>
        <v>0</v>
      </c>
      <c r="I202" s="208">
        <f>SUM(I181:I201)</f>
        <v>0</v>
      </c>
      <c r="J202" s="211">
        <f>SUM(J181:J201)</f>
        <v>0</v>
      </c>
      <c r="K202" s="88"/>
    </row>
    <row r="203" spans="1:11" ht="13.5" thickBot="1" x14ac:dyDescent="0.25">
      <c r="B203" s="89"/>
      <c r="C203" s="113"/>
      <c r="D203" s="121"/>
      <c r="E203" s="121"/>
      <c r="F203" s="198" t="s">
        <v>16</v>
      </c>
      <c r="G203" s="106" t="e">
        <f>G202/D202</f>
        <v>#DIV/0!</v>
      </c>
      <c r="H203" s="106" t="e">
        <f>H202/D202</f>
        <v>#DIV/0!</v>
      </c>
      <c r="I203" s="106" t="e">
        <f>I202/D202</f>
        <v>#DIV/0!</v>
      </c>
      <c r="J203" s="106" t="e">
        <f>J202/D202</f>
        <v>#DIV/0!</v>
      </c>
      <c r="K203" s="88"/>
    </row>
    <row r="204" spans="1:11" x14ac:dyDescent="0.2">
      <c r="B204" s="89"/>
      <c r="C204" s="113"/>
      <c r="D204" s="121"/>
      <c r="E204" s="121"/>
      <c r="F204" s="199"/>
      <c r="G204" s="95"/>
      <c r="H204" s="95"/>
      <c r="I204" s="95"/>
      <c r="J204" s="109"/>
      <c r="K204" s="88"/>
    </row>
    <row r="205" spans="1:11" x14ac:dyDescent="0.2">
      <c r="B205" s="70" t="s">
        <v>36</v>
      </c>
      <c r="C205" s="90"/>
      <c r="D205" s="89"/>
      <c r="E205" s="89"/>
      <c r="F205" s="134"/>
      <c r="G205" s="89"/>
      <c r="H205" s="89"/>
      <c r="I205" s="134"/>
      <c r="J205" s="109"/>
      <c r="K205" s="88"/>
    </row>
    <row r="206" spans="1:11" ht="13.5" thickBot="1" x14ac:dyDescent="0.25">
      <c r="B206" s="709" t="s">
        <v>33</v>
      </c>
      <c r="C206" s="709"/>
      <c r="D206" s="212"/>
      <c r="E206" s="212"/>
      <c r="F206" s="212"/>
      <c r="G206" s="212"/>
      <c r="H206" s="212"/>
      <c r="I206" s="212"/>
      <c r="J206" s="109"/>
      <c r="K206" s="88"/>
    </row>
    <row r="207" spans="1:11" ht="13.5" thickBot="1" x14ac:dyDescent="0.25">
      <c r="B207" s="73"/>
      <c r="C207" s="74"/>
      <c r="D207" s="710" t="s">
        <v>446</v>
      </c>
      <c r="E207" s="711"/>
      <c r="F207" s="711"/>
      <c r="G207" s="707" t="s">
        <v>24</v>
      </c>
      <c r="H207" s="708"/>
      <c r="I207" s="708"/>
      <c r="J207" s="714"/>
      <c r="K207" s="88"/>
    </row>
    <row r="208" spans="1:11" ht="39" thickBot="1" x14ac:dyDescent="0.25">
      <c r="B208" s="75" t="s">
        <v>29</v>
      </c>
      <c r="C208" s="76" t="s">
        <v>28</v>
      </c>
      <c r="D208" s="156" t="s">
        <v>23</v>
      </c>
      <c r="E208" s="77" t="s">
        <v>22</v>
      </c>
      <c r="F208" s="119" t="s">
        <v>21</v>
      </c>
      <c r="G208" s="96" t="s">
        <v>10</v>
      </c>
      <c r="H208" s="79" t="s">
        <v>9</v>
      </c>
      <c r="I208" s="79" t="s">
        <v>8</v>
      </c>
      <c r="J208" s="80" t="s">
        <v>7</v>
      </c>
      <c r="K208" s="88"/>
    </row>
    <row r="209" spans="1:11" x14ac:dyDescent="0.2">
      <c r="A209" s="1">
        <v>142</v>
      </c>
      <c r="B209" s="46"/>
      <c r="C209" s="140"/>
      <c r="D209" s="150"/>
      <c r="E209" s="82"/>
      <c r="F209" s="157" t="e">
        <f>E209/D209</f>
        <v>#DIV/0!</v>
      </c>
      <c r="G209" s="46"/>
      <c r="H209" s="82"/>
      <c r="I209" s="82"/>
      <c r="J209" s="47"/>
      <c r="K209" s="88"/>
    </row>
    <row r="210" spans="1:11" x14ac:dyDescent="0.2">
      <c r="A210" s="1">
        <v>143</v>
      </c>
      <c r="B210" s="37"/>
      <c r="C210" s="142"/>
      <c r="D210" s="5"/>
      <c r="E210" s="38"/>
      <c r="F210" s="158" t="e">
        <f t="shared" ref="F210:F234" si="9">E210/D210</f>
        <v>#DIV/0!</v>
      </c>
      <c r="G210" s="37"/>
      <c r="H210" s="38"/>
      <c r="I210" s="38"/>
      <c r="J210" s="49"/>
      <c r="K210" s="88"/>
    </row>
    <row r="211" spans="1:11" x14ac:dyDescent="0.2">
      <c r="A211" s="1">
        <v>144</v>
      </c>
      <c r="B211" s="37"/>
      <c r="C211" s="142"/>
      <c r="D211" s="5"/>
      <c r="E211" s="38"/>
      <c r="F211" s="158" t="e">
        <f t="shared" si="9"/>
        <v>#DIV/0!</v>
      </c>
      <c r="G211" s="37"/>
      <c r="H211" s="38"/>
      <c r="I211" s="38"/>
      <c r="J211" s="49"/>
      <c r="K211" s="88"/>
    </row>
    <row r="212" spans="1:11" x14ac:dyDescent="0.2">
      <c r="A212" s="1">
        <v>145</v>
      </c>
      <c r="B212" s="37"/>
      <c r="C212" s="142"/>
      <c r="D212" s="5"/>
      <c r="E212" s="38"/>
      <c r="F212" s="158" t="e">
        <f t="shared" si="9"/>
        <v>#DIV/0!</v>
      </c>
      <c r="G212" s="37"/>
      <c r="H212" s="38"/>
      <c r="I212" s="38"/>
      <c r="J212" s="49"/>
      <c r="K212" s="88"/>
    </row>
    <row r="213" spans="1:11" x14ac:dyDescent="0.2">
      <c r="A213" s="1">
        <v>146</v>
      </c>
      <c r="B213" s="37"/>
      <c r="C213" s="142"/>
      <c r="D213" s="5"/>
      <c r="E213" s="38"/>
      <c r="F213" s="158" t="e">
        <f t="shared" si="9"/>
        <v>#DIV/0!</v>
      </c>
      <c r="G213" s="37"/>
      <c r="H213" s="38"/>
      <c r="I213" s="38"/>
      <c r="J213" s="49"/>
      <c r="K213" s="88"/>
    </row>
    <row r="214" spans="1:11" x14ac:dyDescent="0.2">
      <c r="A214" s="1">
        <v>147</v>
      </c>
      <c r="B214" s="37"/>
      <c r="C214" s="142"/>
      <c r="D214" s="5"/>
      <c r="E214" s="38"/>
      <c r="F214" s="158" t="e">
        <f t="shared" si="9"/>
        <v>#DIV/0!</v>
      </c>
      <c r="G214" s="37"/>
      <c r="H214" s="38"/>
      <c r="I214" s="38"/>
      <c r="J214" s="49"/>
      <c r="K214" s="88"/>
    </row>
    <row r="215" spans="1:11" x14ac:dyDescent="0.2">
      <c r="A215" s="1">
        <v>148</v>
      </c>
      <c r="B215" s="37"/>
      <c r="C215" s="142"/>
      <c r="D215" s="5"/>
      <c r="E215" s="38"/>
      <c r="F215" s="158" t="e">
        <f t="shared" si="9"/>
        <v>#DIV/0!</v>
      </c>
      <c r="G215" s="37"/>
      <c r="H215" s="38"/>
      <c r="I215" s="38"/>
      <c r="J215" s="49"/>
      <c r="K215" s="88"/>
    </row>
    <row r="216" spans="1:11" x14ac:dyDescent="0.2">
      <c r="A216" s="1">
        <v>149</v>
      </c>
      <c r="B216" s="37"/>
      <c r="C216" s="142"/>
      <c r="D216" s="5"/>
      <c r="E216" s="38"/>
      <c r="F216" s="158" t="e">
        <f t="shared" si="9"/>
        <v>#DIV/0!</v>
      </c>
      <c r="G216" s="37"/>
      <c r="H216" s="38"/>
      <c r="I216" s="38"/>
      <c r="J216" s="49"/>
      <c r="K216" s="88"/>
    </row>
    <row r="217" spans="1:11" x14ac:dyDescent="0.2">
      <c r="A217" s="1">
        <v>150</v>
      </c>
      <c r="B217" s="37"/>
      <c r="C217" s="142"/>
      <c r="D217" s="5"/>
      <c r="E217" s="38"/>
      <c r="F217" s="158" t="e">
        <f t="shared" si="9"/>
        <v>#DIV/0!</v>
      </c>
      <c r="G217" s="37"/>
      <c r="H217" s="38"/>
      <c r="I217" s="38"/>
      <c r="J217" s="49"/>
      <c r="K217" s="88"/>
    </row>
    <row r="218" spans="1:11" x14ac:dyDescent="0.2">
      <c r="A218" s="1">
        <v>151</v>
      </c>
      <c r="B218" s="37"/>
      <c r="C218" s="142"/>
      <c r="D218" s="5"/>
      <c r="E218" s="38"/>
      <c r="F218" s="158" t="e">
        <f t="shared" si="9"/>
        <v>#DIV/0!</v>
      </c>
      <c r="G218" s="37"/>
      <c r="H218" s="38"/>
      <c r="I218" s="38"/>
      <c r="J218" s="49"/>
      <c r="K218" s="88"/>
    </row>
    <row r="219" spans="1:11" x14ac:dyDescent="0.2">
      <c r="A219" s="1">
        <v>152</v>
      </c>
      <c r="B219" s="37"/>
      <c r="C219" s="142"/>
      <c r="D219" s="5"/>
      <c r="E219" s="38"/>
      <c r="F219" s="158" t="e">
        <f t="shared" si="9"/>
        <v>#DIV/0!</v>
      </c>
      <c r="G219" s="37"/>
      <c r="H219" s="38"/>
      <c r="I219" s="38"/>
      <c r="J219" s="49"/>
      <c r="K219" s="88"/>
    </row>
    <row r="220" spans="1:11" x14ac:dyDescent="0.2">
      <c r="A220" s="1">
        <v>153</v>
      </c>
      <c r="B220" s="37"/>
      <c r="C220" s="142"/>
      <c r="D220" s="5"/>
      <c r="E220" s="38"/>
      <c r="F220" s="158" t="e">
        <f t="shared" si="9"/>
        <v>#DIV/0!</v>
      </c>
      <c r="G220" s="37"/>
      <c r="H220" s="38"/>
      <c r="I220" s="38"/>
      <c r="J220" s="49"/>
      <c r="K220" s="88"/>
    </row>
    <row r="221" spans="1:11" x14ac:dyDescent="0.2">
      <c r="A221" s="1">
        <v>154</v>
      </c>
      <c r="B221" s="37"/>
      <c r="C221" s="142"/>
      <c r="D221" s="5"/>
      <c r="E221" s="38"/>
      <c r="F221" s="158" t="e">
        <f t="shared" si="9"/>
        <v>#DIV/0!</v>
      </c>
      <c r="G221" s="37"/>
      <c r="H221" s="38"/>
      <c r="I221" s="38"/>
      <c r="J221" s="49"/>
      <c r="K221" s="88"/>
    </row>
    <row r="222" spans="1:11" x14ac:dyDescent="0.2">
      <c r="A222" s="1">
        <v>155</v>
      </c>
      <c r="B222" s="37"/>
      <c r="C222" s="142"/>
      <c r="D222" s="5"/>
      <c r="E222" s="38"/>
      <c r="F222" s="158" t="e">
        <f t="shared" si="9"/>
        <v>#DIV/0!</v>
      </c>
      <c r="G222" s="37"/>
      <c r="H222" s="38"/>
      <c r="I222" s="38"/>
      <c r="J222" s="49"/>
      <c r="K222" s="88"/>
    </row>
    <row r="223" spans="1:11" x14ac:dyDescent="0.2">
      <c r="A223" s="1">
        <v>156</v>
      </c>
      <c r="B223" s="37"/>
      <c r="C223" s="142"/>
      <c r="D223" s="5"/>
      <c r="E223" s="38"/>
      <c r="F223" s="158" t="e">
        <f t="shared" si="9"/>
        <v>#DIV/0!</v>
      </c>
      <c r="G223" s="37"/>
      <c r="H223" s="38"/>
      <c r="I223" s="38"/>
      <c r="J223" s="49"/>
      <c r="K223" s="88"/>
    </row>
    <row r="224" spans="1:11" x14ac:dyDescent="0.2">
      <c r="A224" s="1">
        <v>157</v>
      </c>
      <c r="B224" s="37"/>
      <c r="C224" s="142"/>
      <c r="D224" s="5"/>
      <c r="E224" s="38"/>
      <c r="F224" s="158" t="e">
        <f t="shared" si="9"/>
        <v>#DIV/0!</v>
      </c>
      <c r="G224" s="37"/>
      <c r="H224" s="38"/>
      <c r="I224" s="38"/>
      <c r="J224" s="49"/>
      <c r="K224" s="88"/>
    </row>
    <row r="225" spans="1:11" x14ac:dyDescent="0.2">
      <c r="A225" s="1">
        <v>158</v>
      </c>
      <c r="B225" s="37"/>
      <c r="C225" s="142"/>
      <c r="D225" s="5"/>
      <c r="E225" s="38"/>
      <c r="F225" s="158" t="e">
        <f t="shared" si="9"/>
        <v>#DIV/0!</v>
      </c>
      <c r="G225" s="37"/>
      <c r="H225" s="38"/>
      <c r="I225" s="38"/>
      <c r="J225" s="49"/>
      <c r="K225" s="88"/>
    </row>
    <row r="226" spans="1:11" x14ac:dyDescent="0.2">
      <c r="A226" s="1">
        <v>159</v>
      </c>
      <c r="B226" s="37"/>
      <c r="C226" s="142"/>
      <c r="D226" s="5"/>
      <c r="E226" s="38"/>
      <c r="F226" s="158" t="e">
        <f t="shared" si="9"/>
        <v>#DIV/0!</v>
      </c>
      <c r="G226" s="37"/>
      <c r="H226" s="38"/>
      <c r="I226" s="38"/>
      <c r="J226" s="49"/>
      <c r="K226" s="88"/>
    </row>
    <row r="227" spans="1:11" x14ac:dyDescent="0.2">
      <c r="A227" s="1">
        <v>160</v>
      </c>
      <c r="B227" s="37"/>
      <c r="C227" s="142"/>
      <c r="D227" s="5"/>
      <c r="E227" s="38"/>
      <c r="F227" s="158" t="e">
        <f t="shared" si="9"/>
        <v>#DIV/0!</v>
      </c>
      <c r="G227" s="37"/>
      <c r="H227" s="38"/>
      <c r="I227" s="38"/>
      <c r="J227" s="49"/>
      <c r="K227" s="94"/>
    </row>
    <row r="228" spans="1:11" x14ac:dyDescent="0.2">
      <c r="A228" s="1">
        <v>161</v>
      </c>
      <c r="B228" s="37"/>
      <c r="C228" s="142"/>
      <c r="D228" s="5"/>
      <c r="E228" s="38"/>
      <c r="F228" s="158" t="e">
        <f t="shared" si="9"/>
        <v>#DIV/0!</v>
      </c>
      <c r="G228" s="37"/>
      <c r="H228" s="38"/>
      <c r="I228" s="38"/>
      <c r="J228" s="49"/>
      <c r="K228" s="88"/>
    </row>
    <row r="229" spans="1:11" x14ac:dyDescent="0.2">
      <c r="A229" s="1">
        <v>162</v>
      </c>
      <c r="B229" s="37"/>
      <c r="C229" s="142"/>
      <c r="D229" s="5"/>
      <c r="E229" s="38"/>
      <c r="F229" s="158" t="e">
        <f t="shared" si="9"/>
        <v>#DIV/0!</v>
      </c>
      <c r="G229" s="37"/>
      <c r="H229" s="38"/>
      <c r="I229" s="38"/>
      <c r="J229" s="49"/>
      <c r="K229" s="88"/>
    </row>
    <row r="230" spans="1:11" x14ac:dyDescent="0.2">
      <c r="A230" s="1">
        <v>163</v>
      </c>
      <c r="B230" s="37"/>
      <c r="C230" s="142"/>
      <c r="D230" s="5"/>
      <c r="E230" s="38"/>
      <c r="F230" s="158" t="e">
        <f t="shared" si="9"/>
        <v>#DIV/0!</v>
      </c>
      <c r="G230" s="37"/>
      <c r="H230" s="38"/>
      <c r="I230" s="38"/>
      <c r="J230" s="49"/>
      <c r="K230" s="88"/>
    </row>
    <row r="231" spans="1:11" x14ac:dyDescent="0.2">
      <c r="A231" s="1">
        <v>164</v>
      </c>
      <c r="B231" s="37"/>
      <c r="C231" s="142"/>
      <c r="D231" s="5"/>
      <c r="E231" s="38"/>
      <c r="F231" s="158" t="e">
        <f t="shared" si="9"/>
        <v>#DIV/0!</v>
      </c>
      <c r="G231" s="37"/>
      <c r="H231" s="38"/>
      <c r="I231" s="38"/>
      <c r="J231" s="49"/>
      <c r="K231" s="88"/>
    </row>
    <row r="232" spans="1:11" x14ac:dyDescent="0.2">
      <c r="A232" s="1">
        <v>165</v>
      </c>
      <c r="B232" s="37"/>
      <c r="C232" s="142"/>
      <c r="D232" s="5"/>
      <c r="E232" s="38"/>
      <c r="F232" s="158" t="e">
        <f t="shared" si="9"/>
        <v>#DIV/0!</v>
      </c>
      <c r="G232" s="37"/>
      <c r="H232" s="38"/>
      <c r="I232" s="38"/>
      <c r="J232" s="49"/>
      <c r="K232" s="88"/>
    </row>
    <row r="233" spans="1:11" x14ac:dyDescent="0.2">
      <c r="A233" s="1">
        <v>166</v>
      </c>
      <c r="B233" s="37"/>
      <c r="C233" s="142"/>
      <c r="D233" s="5"/>
      <c r="E233" s="38"/>
      <c r="F233" s="158" t="e">
        <f t="shared" si="9"/>
        <v>#DIV/0!</v>
      </c>
      <c r="G233" s="37"/>
      <c r="H233" s="38"/>
      <c r="I233" s="38"/>
      <c r="J233" s="49"/>
      <c r="K233" s="88"/>
    </row>
    <row r="234" spans="1:11" ht="13.5" thickBot="1" x14ac:dyDescent="0.25">
      <c r="A234" s="1">
        <v>167</v>
      </c>
      <c r="B234" s="99"/>
      <c r="C234" s="144"/>
      <c r="D234" s="159"/>
      <c r="E234" s="101"/>
      <c r="F234" s="160" t="e">
        <f t="shared" si="9"/>
        <v>#DIV/0!</v>
      </c>
      <c r="G234" s="99"/>
      <c r="H234" s="101"/>
      <c r="I234" s="101"/>
      <c r="J234" s="103"/>
      <c r="K234" s="88"/>
    </row>
    <row r="235" spans="1:11" ht="13.5" thickBot="1" x14ac:dyDescent="0.25">
      <c r="B235" s="109"/>
      <c r="C235" s="104" t="s">
        <v>92</v>
      </c>
      <c r="D235" s="161">
        <f>SUM(D209:D234)</f>
        <v>0</v>
      </c>
      <c r="E235" s="128">
        <f>SUM(E209:E234)</f>
        <v>0</v>
      </c>
      <c r="F235" s="162" t="e">
        <f>E235/D235</f>
        <v>#DIV/0!</v>
      </c>
      <c r="G235" s="128">
        <f>SUM(G209:G234)</f>
        <v>0</v>
      </c>
      <c r="H235" s="128">
        <f>SUM(H209:H234)</f>
        <v>0</v>
      </c>
      <c r="I235" s="128">
        <f>SUM(I209:I234)</f>
        <v>0</v>
      </c>
      <c r="J235" s="128">
        <f>SUM(J209:J234)</f>
        <v>0</v>
      </c>
      <c r="K235" s="88"/>
    </row>
    <row r="236" spans="1:11" ht="13.5" thickBot="1" x14ac:dyDescent="0.25">
      <c r="B236" s="89"/>
      <c r="C236" s="90"/>
      <c r="D236" s="89"/>
      <c r="E236" s="89"/>
      <c r="F236" s="213" t="s">
        <v>16</v>
      </c>
      <c r="G236" s="163" t="e">
        <f>G235/D235</f>
        <v>#DIV/0!</v>
      </c>
      <c r="H236" s="163" t="e">
        <f>H235/D235</f>
        <v>#DIV/0!</v>
      </c>
      <c r="I236" s="163" t="e">
        <f>I235/D235</f>
        <v>#DIV/0!</v>
      </c>
      <c r="J236" s="91" t="e">
        <f>J235/D235</f>
        <v>#DIV/0!</v>
      </c>
      <c r="K236" s="88"/>
    </row>
    <row r="237" spans="1:11" x14ac:dyDescent="0.2">
      <c r="B237" s="89"/>
      <c r="C237" s="90"/>
      <c r="D237" s="89"/>
      <c r="E237" s="89"/>
      <c r="F237" s="199"/>
      <c r="G237" s="95"/>
      <c r="H237" s="95"/>
      <c r="I237" s="95"/>
      <c r="J237" s="95"/>
      <c r="K237" s="88"/>
    </row>
    <row r="238" spans="1:11" x14ac:dyDescent="0.2">
      <c r="B238" s="70" t="s">
        <v>36</v>
      </c>
      <c r="C238" s="90"/>
      <c r="D238" s="89"/>
      <c r="E238" s="89"/>
      <c r="F238" s="134"/>
      <c r="G238" s="89"/>
      <c r="H238" s="89"/>
      <c r="I238" s="134"/>
      <c r="J238" s="109"/>
      <c r="K238" s="88"/>
    </row>
    <row r="239" spans="1:11" ht="13.5" thickBot="1" x14ac:dyDescent="0.25">
      <c r="B239" s="709" t="s">
        <v>32</v>
      </c>
      <c r="C239" s="709"/>
      <c r="D239" s="212"/>
      <c r="E239" s="212"/>
      <c r="F239" s="212"/>
      <c r="G239" s="212"/>
      <c r="H239" s="212"/>
      <c r="I239" s="212"/>
      <c r="J239" s="109"/>
      <c r="K239" s="88"/>
    </row>
    <row r="240" spans="1:11" ht="13.5" thickBot="1" x14ac:dyDescent="0.25">
      <c r="B240" s="73"/>
      <c r="C240" s="74"/>
      <c r="D240" s="710" t="s">
        <v>446</v>
      </c>
      <c r="E240" s="711"/>
      <c r="F240" s="711"/>
      <c r="G240" s="707" t="s">
        <v>24</v>
      </c>
      <c r="H240" s="708"/>
      <c r="I240" s="708"/>
      <c r="J240" s="714"/>
      <c r="K240" s="88"/>
    </row>
    <row r="241" spans="1:11" ht="39" thickBot="1" x14ac:dyDescent="0.25">
      <c r="B241" s="75" t="s">
        <v>29</v>
      </c>
      <c r="C241" s="76" t="s">
        <v>28</v>
      </c>
      <c r="D241" s="156" t="s">
        <v>23</v>
      </c>
      <c r="E241" s="77" t="s">
        <v>22</v>
      </c>
      <c r="F241" s="119" t="s">
        <v>21</v>
      </c>
      <c r="G241" s="96" t="s">
        <v>10</v>
      </c>
      <c r="H241" s="79" t="s">
        <v>9</v>
      </c>
      <c r="I241" s="79" t="s">
        <v>8</v>
      </c>
      <c r="J241" s="80" t="s">
        <v>7</v>
      </c>
      <c r="K241" s="88"/>
    </row>
    <row r="242" spans="1:11" x14ac:dyDescent="0.2">
      <c r="A242" s="1">
        <v>168</v>
      </c>
      <c r="B242" s="46"/>
      <c r="C242" s="140"/>
      <c r="D242" s="82"/>
      <c r="E242" s="82"/>
      <c r="F242" s="157" t="e">
        <f>E242/D242</f>
        <v>#DIV/0!</v>
      </c>
      <c r="G242" s="46"/>
      <c r="H242" s="82"/>
      <c r="I242" s="82"/>
      <c r="J242" s="47"/>
      <c r="K242" s="88"/>
    </row>
    <row r="243" spans="1:11" x14ac:dyDescent="0.2">
      <c r="A243" s="1">
        <v>169</v>
      </c>
      <c r="B243" s="37"/>
      <c r="C243" s="142"/>
      <c r="D243" s="38"/>
      <c r="E243" s="38"/>
      <c r="F243" s="158" t="e">
        <f t="shared" ref="F243:F254" si="10">E243/D243</f>
        <v>#DIV/0!</v>
      </c>
      <c r="G243" s="37"/>
      <c r="H243" s="38"/>
      <c r="I243" s="38"/>
      <c r="J243" s="49"/>
      <c r="K243" s="88"/>
    </row>
    <row r="244" spans="1:11" x14ac:dyDescent="0.2">
      <c r="A244" s="1">
        <v>170</v>
      </c>
      <c r="B244" s="37"/>
      <c r="C244" s="142"/>
      <c r="D244" s="38"/>
      <c r="E244" s="38"/>
      <c r="F244" s="158" t="e">
        <f t="shared" si="10"/>
        <v>#DIV/0!</v>
      </c>
      <c r="G244" s="37"/>
      <c r="H244" s="38"/>
      <c r="I244" s="38"/>
      <c r="J244" s="49"/>
      <c r="K244" s="88"/>
    </row>
    <row r="245" spans="1:11" x14ac:dyDescent="0.2">
      <c r="A245" s="1">
        <v>171</v>
      </c>
      <c r="B245" s="37"/>
      <c r="C245" s="142"/>
      <c r="D245" s="38"/>
      <c r="E245" s="38"/>
      <c r="F245" s="158" t="e">
        <f t="shared" si="10"/>
        <v>#DIV/0!</v>
      </c>
      <c r="G245" s="37"/>
      <c r="H245" s="38"/>
      <c r="I245" s="38"/>
      <c r="J245" s="49"/>
      <c r="K245" s="88"/>
    </row>
    <row r="246" spans="1:11" x14ac:dyDescent="0.2">
      <c r="A246" s="1">
        <v>172</v>
      </c>
      <c r="B246" s="37"/>
      <c r="C246" s="142"/>
      <c r="D246" s="38"/>
      <c r="E246" s="38"/>
      <c r="F246" s="158" t="e">
        <f t="shared" si="10"/>
        <v>#DIV/0!</v>
      </c>
      <c r="G246" s="37"/>
      <c r="H246" s="38"/>
      <c r="I246" s="38"/>
      <c r="J246" s="49"/>
      <c r="K246" s="88"/>
    </row>
    <row r="247" spans="1:11" x14ac:dyDescent="0.2">
      <c r="A247" s="1">
        <v>173</v>
      </c>
      <c r="B247" s="37"/>
      <c r="C247" s="142"/>
      <c r="D247" s="38"/>
      <c r="E247" s="38"/>
      <c r="F247" s="158" t="e">
        <f t="shared" si="10"/>
        <v>#DIV/0!</v>
      </c>
      <c r="G247" s="37"/>
      <c r="H247" s="38"/>
      <c r="I247" s="38"/>
      <c r="J247" s="49"/>
      <c r="K247" s="88"/>
    </row>
    <row r="248" spans="1:11" x14ac:dyDescent="0.2">
      <c r="A248" s="1">
        <v>174</v>
      </c>
      <c r="B248" s="37"/>
      <c r="C248" s="142"/>
      <c r="D248" s="38"/>
      <c r="E248" s="38"/>
      <c r="F248" s="158" t="e">
        <f t="shared" si="10"/>
        <v>#DIV/0!</v>
      </c>
      <c r="G248" s="37"/>
      <c r="H248" s="38"/>
      <c r="I248" s="38"/>
      <c r="J248" s="49"/>
      <c r="K248" s="88"/>
    </row>
    <row r="249" spans="1:11" x14ac:dyDescent="0.2">
      <c r="A249" s="1">
        <v>175</v>
      </c>
      <c r="B249" s="37"/>
      <c r="C249" s="142"/>
      <c r="D249" s="38"/>
      <c r="E249" s="38"/>
      <c r="F249" s="158" t="e">
        <f t="shared" si="10"/>
        <v>#DIV/0!</v>
      </c>
      <c r="G249" s="37"/>
      <c r="H249" s="38"/>
      <c r="I249" s="38"/>
      <c r="J249" s="49"/>
      <c r="K249" s="88"/>
    </row>
    <row r="250" spans="1:11" x14ac:dyDescent="0.2">
      <c r="A250" s="1">
        <v>176</v>
      </c>
      <c r="B250" s="37"/>
      <c r="C250" s="142"/>
      <c r="D250" s="38"/>
      <c r="E250" s="38"/>
      <c r="F250" s="158" t="e">
        <f t="shared" si="10"/>
        <v>#DIV/0!</v>
      </c>
      <c r="G250" s="37"/>
      <c r="H250" s="38"/>
      <c r="I250" s="38"/>
      <c r="J250" s="49"/>
      <c r="K250" s="88"/>
    </row>
    <row r="251" spans="1:11" x14ac:dyDescent="0.2">
      <c r="A251" s="1">
        <v>177</v>
      </c>
      <c r="B251" s="37"/>
      <c r="C251" s="142"/>
      <c r="D251" s="38"/>
      <c r="E251" s="38"/>
      <c r="F251" s="158" t="e">
        <f t="shared" si="10"/>
        <v>#DIV/0!</v>
      </c>
      <c r="G251" s="37"/>
      <c r="H251" s="38"/>
      <c r="I251" s="38"/>
      <c r="J251" s="49"/>
      <c r="K251" s="88"/>
    </row>
    <row r="252" spans="1:11" x14ac:dyDescent="0.2">
      <c r="A252" s="1">
        <v>178</v>
      </c>
      <c r="B252" s="37"/>
      <c r="C252" s="142"/>
      <c r="D252" s="38"/>
      <c r="E252" s="38"/>
      <c r="F252" s="158" t="e">
        <f t="shared" si="10"/>
        <v>#DIV/0!</v>
      </c>
      <c r="G252" s="37"/>
      <c r="H252" s="38"/>
      <c r="I252" s="38"/>
      <c r="J252" s="49"/>
      <c r="K252" s="88"/>
    </row>
    <row r="253" spans="1:11" x14ac:dyDescent="0.2">
      <c r="A253" s="1">
        <v>179</v>
      </c>
      <c r="B253" s="37"/>
      <c r="C253" s="142"/>
      <c r="D253" s="38"/>
      <c r="E253" s="38"/>
      <c r="F253" s="158" t="e">
        <f t="shared" si="10"/>
        <v>#DIV/0!</v>
      </c>
      <c r="G253" s="37"/>
      <c r="H253" s="38"/>
      <c r="I253" s="38"/>
      <c r="J253" s="49"/>
      <c r="K253" s="88"/>
    </row>
    <row r="254" spans="1:11" ht="13.5" thickBot="1" x14ac:dyDescent="0.25">
      <c r="A254" s="1">
        <v>180</v>
      </c>
      <c r="B254" s="99"/>
      <c r="C254" s="144"/>
      <c r="D254" s="101"/>
      <c r="E254" s="101"/>
      <c r="F254" s="160" t="e">
        <f t="shared" si="10"/>
        <v>#DIV/0!</v>
      </c>
      <c r="G254" s="99"/>
      <c r="H254" s="101"/>
      <c r="I254" s="101"/>
      <c r="J254" s="103"/>
      <c r="K254" s="88"/>
    </row>
    <row r="255" spans="1:11" ht="13.5" thickBot="1" x14ac:dyDescent="0.25">
      <c r="B255" s="109"/>
      <c r="C255" s="104" t="s">
        <v>92</v>
      </c>
      <c r="D255" s="164">
        <f>SUM(D242:D254)</f>
        <v>0</v>
      </c>
      <c r="E255" s="128">
        <f>SUM(E242:E254)</f>
        <v>0</v>
      </c>
      <c r="F255" s="165" t="e">
        <f>E255/D255</f>
        <v>#DIV/0!</v>
      </c>
      <c r="G255" s="128">
        <f>SUM(G242:G254)</f>
        <v>0</v>
      </c>
      <c r="H255" s="128">
        <f>SUM(H242:H254)</f>
        <v>0</v>
      </c>
      <c r="I255" s="128">
        <f>SUM(I242:I254)</f>
        <v>0</v>
      </c>
      <c r="J255" s="128">
        <f>SUM(J242:J254)</f>
        <v>0</v>
      </c>
      <c r="K255" s="88"/>
    </row>
    <row r="256" spans="1:11" ht="13.5" thickBot="1" x14ac:dyDescent="0.25">
      <c r="B256" s="89"/>
      <c r="C256" s="90"/>
      <c r="D256" s="89"/>
      <c r="E256" s="89"/>
      <c r="F256" s="198" t="s">
        <v>16</v>
      </c>
      <c r="G256" s="163" t="e">
        <f>G255/D255</f>
        <v>#DIV/0!</v>
      </c>
      <c r="H256" s="163" t="e">
        <f>H255/D255</f>
        <v>#DIV/0!</v>
      </c>
      <c r="I256" s="163" t="e">
        <f>I255/D255</f>
        <v>#DIV/0!</v>
      </c>
      <c r="J256" s="91" t="e">
        <f>J255/D255</f>
        <v>#DIV/0!</v>
      </c>
      <c r="K256" s="88"/>
    </row>
    <row r="257" spans="2:11" x14ac:dyDescent="0.2">
      <c r="B257" s="89"/>
      <c r="C257" s="90"/>
      <c r="D257" s="89"/>
      <c r="E257" s="89"/>
      <c r="F257" s="199"/>
      <c r="G257" s="95"/>
      <c r="H257" s="95"/>
      <c r="I257" s="95"/>
      <c r="J257" s="95"/>
      <c r="K257" s="88"/>
    </row>
    <row r="258" spans="2:11" x14ac:dyDescent="0.2">
      <c r="B258" s="89"/>
      <c r="C258" s="90"/>
      <c r="D258" s="89"/>
      <c r="E258" s="89"/>
      <c r="F258" s="199"/>
      <c r="G258" s="95"/>
      <c r="H258" s="95"/>
      <c r="I258" s="95"/>
      <c r="J258" s="95"/>
      <c r="K258" s="88"/>
    </row>
    <row r="259" spans="2:11" x14ac:dyDescent="0.2">
      <c r="B259" s="89"/>
      <c r="C259" s="90"/>
      <c r="D259" s="89"/>
      <c r="E259" s="89"/>
      <c r="F259" s="199"/>
      <c r="G259" s="95"/>
      <c r="H259" s="95"/>
      <c r="I259" s="95"/>
      <c r="J259" s="95"/>
      <c r="K259" s="88"/>
    </row>
    <row r="260" spans="2:11" ht="13.5" thickBot="1" x14ac:dyDescent="0.25">
      <c r="B260" s="89"/>
      <c r="C260" s="90"/>
      <c r="D260" s="89"/>
      <c r="E260" s="89"/>
      <c r="F260" s="199"/>
      <c r="G260" s="95"/>
      <c r="H260" s="95"/>
      <c r="I260" s="95"/>
      <c r="J260" s="95"/>
      <c r="K260" s="88"/>
    </row>
    <row r="261" spans="2:11" ht="13.5" thickBot="1" x14ac:dyDescent="0.25">
      <c r="B261" s="89"/>
      <c r="C261" s="113"/>
      <c r="D261" s="707" t="s">
        <v>446</v>
      </c>
      <c r="E261" s="708"/>
      <c r="F261" s="114"/>
      <c r="G261" s="115" t="s">
        <v>24</v>
      </c>
      <c r="H261" s="116"/>
      <c r="I261" s="116"/>
      <c r="J261" s="114"/>
      <c r="K261" s="88"/>
    </row>
    <row r="262" spans="2:11" ht="39" thickBot="1" x14ac:dyDescent="0.25">
      <c r="B262" s="89"/>
      <c r="C262" s="117"/>
      <c r="D262" s="77" t="s">
        <v>23</v>
      </c>
      <c r="E262" s="118" t="s">
        <v>22</v>
      </c>
      <c r="F262" s="77" t="s">
        <v>21</v>
      </c>
      <c r="G262" s="119" t="s">
        <v>10</v>
      </c>
      <c r="H262" s="77" t="s">
        <v>9</v>
      </c>
      <c r="I262" s="118" t="s">
        <v>8</v>
      </c>
      <c r="J262" s="77" t="s">
        <v>7</v>
      </c>
      <c r="K262" s="88"/>
    </row>
    <row r="263" spans="2:11" ht="13.5" thickBot="1" x14ac:dyDescent="0.25">
      <c r="B263" s="89"/>
      <c r="C263" s="120" t="s">
        <v>35</v>
      </c>
      <c r="D263" s="166">
        <f>D171</f>
        <v>0</v>
      </c>
      <c r="E263" s="166">
        <f>E171</f>
        <v>0</v>
      </c>
      <c r="F263" s="167" t="e">
        <f t="shared" ref="F263:F266" si="11">E263/D263</f>
        <v>#DIV/0!</v>
      </c>
      <c r="G263" s="166">
        <f t="shared" ref="G263:J263" si="12">G171</f>
        <v>0</v>
      </c>
      <c r="H263" s="166">
        <f t="shared" si="12"/>
        <v>0</v>
      </c>
      <c r="I263" s="166">
        <f t="shared" si="12"/>
        <v>0</v>
      </c>
      <c r="J263" s="166">
        <f t="shared" si="12"/>
        <v>0</v>
      </c>
      <c r="K263" s="88"/>
    </row>
    <row r="264" spans="2:11" ht="13.5" thickBot="1" x14ac:dyDescent="0.25">
      <c r="B264" s="89"/>
      <c r="C264" s="122" t="s">
        <v>34</v>
      </c>
      <c r="D264" s="51">
        <f>D202</f>
        <v>0</v>
      </c>
      <c r="E264" s="51">
        <f>E202</f>
        <v>0</v>
      </c>
      <c r="F264" s="167" t="e">
        <f t="shared" si="11"/>
        <v>#DIV/0!</v>
      </c>
      <c r="G264" s="51">
        <f t="shared" ref="G264:J264" si="13">G202</f>
        <v>0</v>
      </c>
      <c r="H264" s="51">
        <f t="shared" si="13"/>
        <v>0</v>
      </c>
      <c r="I264" s="51">
        <f t="shared" si="13"/>
        <v>0</v>
      </c>
      <c r="J264" s="51">
        <f t="shared" si="13"/>
        <v>0</v>
      </c>
      <c r="K264" s="88"/>
    </row>
    <row r="265" spans="2:11" ht="13.5" thickBot="1" x14ac:dyDescent="0.25">
      <c r="B265" s="89"/>
      <c r="C265" s="122" t="s">
        <v>33</v>
      </c>
      <c r="D265" s="123">
        <f>D235</f>
        <v>0</v>
      </c>
      <c r="E265" s="123">
        <f>E235</f>
        <v>0</v>
      </c>
      <c r="F265" s="167" t="e">
        <f t="shared" si="11"/>
        <v>#DIV/0!</v>
      </c>
      <c r="G265" s="123">
        <f t="shared" ref="G265:J265" si="14">G235</f>
        <v>0</v>
      </c>
      <c r="H265" s="123">
        <f t="shared" si="14"/>
        <v>0</v>
      </c>
      <c r="I265" s="123">
        <f t="shared" si="14"/>
        <v>0</v>
      </c>
      <c r="J265" s="123">
        <f t="shared" si="14"/>
        <v>0</v>
      </c>
      <c r="K265" s="88"/>
    </row>
    <row r="266" spans="2:11" ht="13.5" thickBot="1" x14ac:dyDescent="0.25">
      <c r="B266" s="89"/>
      <c r="C266" s="125" t="s">
        <v>32</v>
      </c>
      <c r="D266" s="126">
        <f>D235</f>
        <v>0</v>
      </c>
      <c r="E266" s="126">
        <f>E235</f>
        <v>0</v>
      </c>
      <c r="F266" s="167" t="e">
        <f t="shared" si="11"/>
        <v>#DIV/0!</v>
      </c>
      <c r="G266" s="126">
        <f t="shared" ref="G266:J266" si="15">G235</f>
        <v>0</v>
      </c>
      <c r="H266" s="126">
        <f t="shared" si="15"/>
        <v>0</v>
      </c>
      <c r="I266" s="126">
        <f t="shared" si="15"/>
        <v>0</v>
      </c>
      <c r="J266" s="126">
        <f t="shared" si="15"/>
        <v>0</v>
      </c>
      <c r="K266" s="94"/>
    </row>
    <row r="267" spans="2:11" ht="13.5" thickBot="1" x14ac:dyDescent="0.25">
      <c r="B267" s="89"/>
      <c r="C267" s="104" t="s">
        <v>17</v>
      </c>
      <c r="D267" s="127">
        <f>SUM(D263:D266)</f>
        <v>0</v>
      </c>
      <c r="E267" s="128">
        <f>SUM(E263:E266)</f>
        <v>0</v>
      </c>
      <c r="F267" s="167" t="e">
        <f>E267/D267</f>
        <v>#DIV/0!</v>
      </c>
      <c r="G267" s="130">
        <f>SUM(G263:G266)</f>
        <v>0</v>
      </c>
      <c r="H267" s="130">
        <f>SUM(H263:H266)</f>
        <v>0</v>
      </c>
      <c r="I267" s="130">
        <f>SUM(I263:I266)</f>
        <v>0</v>
      </c>
      <c r="J267" s="130">
        <f>SUM(J263:J266)</f>
        <v>0</v>
      </c>
      <c r="K267" s="88"/>
    </row>
    <row r="268" spans="2:11" ht="13.5" thickBot="1" x14ac:dyDescent="0.25">
      <c r="B268" s="89"/>
      <c r="C268" s="90"/>
      <c r="D268" s="89"/>
      <c r="E268" s="89"/>
      <c r="F268" s="200" t="s">
        <v>16</v>
      </c>
      <c r="G268" s="131" t="e">
        <f>G267/D267</f>
        <v>#DIV/0!</v>
      </c>
      <c r="H268" s="131" t="e">
        <f>H267/D267</f>
        <v>#DIV/0!</v>
      </c>
      <c r="I268" s="131" t="e">
        <f>I267/D267</f>
        <v>#DIV/0!</v>
      </c>
      <c r="J268" s="106" t="e">
        <f>J267/D267</f>
        <v>#DIV/0!</v>
      </c>
      <c r="K268" s="88"/>
    </row>
    <row r="269" spans="2:11" x14ac:dyDescent="0.2">
      <c r="B269" s="89"/>
      <c r="C269" s="132"/>
      <c r="D269" s="133"/>
      <c r="E269" s="133"/>
      <c r="F269" s="204"/>
      <c r="G269" s="133"/>
      <c r="H269" s="133"/>
      <c r="I269" s="109"/>
      <c r="J269" s="133"/>
      <c r="K269" s="88"/>
    </row>
    <row r="270" spans="2:11" x14ac:dyDescent="0.2">
      <c r="B270" s="89"/>
      <c r="C270" s="90"/>
      <c r="D270" s="89"/>
      <c r="E270" s="89"/>
      <c r="F270" s="89"/>
      <c r="G270" s="89"/>
      <c r="H270" s="89"/>
      <c r="I270" s="89"/>
      <c r="J270" s="109"/>
      <c r="K270" s="88"/>
    </row>
    <row r="271" spans="2:11" x14ac:dyDescent="0.2">
      <c r="B271" s="168"/>
      <c r="C271" s="132"/>
      <c r="D271" s="133"/>
      <c r="E271" s="133"/>
      <c r="F271" s="204"/>
      <c r="G271" s="133"/>
      <c r="H271" s="133"/>
      <c r="I271" s="109"/>
      <c r="J271" s="109"/>
      <c r="K271" s="88"/>
    </row>
    <row r="272" spans="2:11" x14ac:dyDescent="0.2">
      <c r="B272" s="168"/>
      <c r="C272" s="132"/>
      <c r="D272" s="133"/>
      <c r="E272" s="133"/>
      <c r="F272" s="204"/>
      <c r="G272" s="133"/>
      <c r="H272" s="133"/>
      <c r="I272" s="109"/>
      <c r="J272" s="109"/>
      <c r="K272" s="88"/>
    </row>
    <row r="273" spans="1:12" x14ac:dyDescent="0.2">
      <c r="B273" s="168" t="s">
        <v>31</v>
      </c>
      <c r="C273" s="132"/>
      <c r="D273" s="133"/>
      <c r="E273" s="133"/>
      <c r="F273" s="204"/>
      <c r="G273" s="133"/>
      <c r="H273" s="133"/>
      <c r="I273" s="109"/>
      <c r="J273" s="109"/>
      <c r="K273" s="88"/>
    </row>
    <row r="274" spans="1:12" x14ac:dyDescent="0.2">
      <c r="B274" s="709" t="s">
        <v>30</v>
      </c>
      <c r="C274" s="709"/>
      <c r="D274" s="709"/>
      <c r="E274" s="709"/>
      <c r="F274" s="709"/>
      <c r="G274" s="201"/>
      <c r="H274" s="201"/>
      <c r="I274" s="201"/>
      <c r="J274" s="109"/>
      <c r="K274" s="88"/>
    </row>
    <row r="275" spans="1:12" ht="13.5" thickBot="1" x14ac:dyDescent="0.25">
      <c r="B275" s="71"/>
      <c r="C275" s="72"/>
      <c r="D275" s="71"/>
      <c r="E275" s="71"/>
      <c r="F275" s="71"/>
      <c r="G275" s="71"/>
      <c r="H275" s="71"/>
      <c r="I275" s="71"/>
      <c r="J275" s="109"/>
      <c r="K275" s="88"/>
    </row>
    <row r="276" spans="1:12" ht="13.5" thickBot="1" x14ac:dyDescent="0.25">
      <c r="B276" s="73"/>
      <c r="C276" s="74"/>
      <c r="D276" s="710" t="s">
        <v>446</v>
      </c>
      <c r="E276" s="711"/>
      <c r="F276" s="711"/>
      <c r="G276" s="707" t="s">
        <v>24</v>
      </c>
      <c r="H276" s="708"/>
      <c r="I276" s="708"/>
      <c r="J276" s="714"/>
      <c r="K276" s="88"/>
    </row>
    <row r="277" spans="1:12" ht="39" thickBot="1" x14ac:dyDescent="0.25">
      <c r="B277" s="75" t="s">
        <v>29</v>
      </c>
      <c r="C277" s="76" t="s">
        <v>28</v>
      </c>
      <c r="D277" s="77" t="s">
        <v>23</v>
      </c>
      <c r="E277" s="77" t="s">
        <v>22</v>
      </c>
      <c r="F277" s="119" t="s">
        <v>21</v>
      </c>
      <c r="G277" s="96" t="s">
        <v>10</v>
      </c>
      <c r="H277" s="79" t="s">
        <v>9</v>
      </c>
      <c r="I277" s="79" t="s">
        <v>8</v>
      </c>
      <c r="J277" s="80" t="s">
        <v>7</v>
      </c>
      <c r="K277" s="169"/>
      <c r="L277" s="9"/>
    </row>
    <row r="278" spans="1:12" x14ac:dyDescent="0.2">
      <c r="A278" s="1">
        <v>181</v>
      </c>
      <c r="B278" s="46"/>
      <c r="C278" s="140"/>
      <c r="D278" s="82"/>
      <c r="E278" s="82"/>
      <c r="F278" s="141" t="e">
        <f>E278/D278</f>
        <v>#DIV/0!</v>
      </c>
      <c r="G278" s="46"/>
      <c r="H278" s="82"/>
      <c r="I278" s="82"/>
      <c r="J278" s="47"/>
      <c r="K278" s="88"/>
      <c r="L278" s="9"/>
    </row>
    <row r="279" spans="1:12" x14ac:dyDescent="0.2">
      <c r="A279" s="1">
        <v>182</v>
      </c>
      <c r="B279" s="37"/>
      <c r="C279" s="142"/>
      <c r="D279" s="38"/>
      <c r="E279" s="38"/>
      <c r="F279" s="143" t="e">
        <f t="shared" ref="F279:F305" si="16">E279/D279</f>
        <v>#DIV/0!</v>
      </c>
      <c r="G279" s="37"/>
      <c r="H279" s="38"/>
      <c r="I279" s="38"/>
      <c r="J279" s="49"/>
      <c r="K279" s="18"/>
      <c r="L279" s="9"/>
    </row>
    <row r="280" spans="1:12" x14ac:dyDescent="0.2">
      <c r="A280" s="1">
        <v>183</v>
      </c>
      <c r="B280" s="37"/>
      <c r="C280" s="142"/>
      <c r="D280" s="38"/>
      <c r="E280" s="38"/>
      <c r="F280" s="143" t="e">
        <f t="shared" si="16"/>
        <v>#DIV/0!</v>
      </c>
      <c r="G280" s="37"/>
      <c r="H280" s="38"/>
      <c r="I280" s="38"/>
      <c r="J280" s="49"/>
      <c r="K280" s="88"/>
      <c r="L280" s="9"/>
    </row>
    <row r="281" spans="1:12" x14ac:dyDescent="0.2">
      <c r="A281" s="1">
        <v>184</v>
      </c>
      <c r="B281" s="37"/>
      <c r="C281" s="142"/>
      <c r="D281" s="38"/>
      <c r="E281" s="38"/>
      <c r="F281" s="143" t="e">
        <f t="shared" si="16"/>
        <v>#DIV/0!</v>
      </c>
      <c r="G281" s="37"/>
      <c r="H281" s="38"/>
      <c r="I281" s="38"/>
      <c r="J281" s="49"/>
      <c r="K281" s="18"/>
      <c r="L281" s="9"/>
    </row>
    <row r="282" spans="1:12" x14ac:dyDescent="0.2">
      <c r="A282" s="1">
        <v>185</v>
      </c>
      <c r="B282" s="37"/>
      <c r="C282" s="142"/>
      <c r="D282" s="38"/>
      <c r="E282" s="38"/>
      <c r="F282" s="143" t="e">
        <f t="shared" si="16"/>
        <v>#DIV/0!</v>
      </c>
      <c r="G282" s="37"/>
      <c r="H282" s="38"/>
      <c r="I282" s="38"/>
      <c r="J282" s="49"/>
      <c r="K282" s="88"/>
      <c r="L282" s="9"/>
    </row>
    <row r="283" spans="1:12" x14ac:dyDescent="0.2">
      <c r="A283" s="1">
        <v>186</v>
      </c>
      <c r="B283" s="37"/>
      <c r="C283" s="142"/>
      <c r="D283" s="38"/>
      <c r="E283" s="38"/>
      <c r="F283" s="143" t="e">
        <f t="shared" si="16"/>
        <v>#DIV/0!</v>
      </c>
      <c r="G283" s="37"/>
      <c r="H283" s="38"/>
      <c r="I283" s="38"/>
      <c r="J283" s="49"/>
      <c r="K283" s="18"/>
      <c r="L283" s="9"/>
    </row>
    <row r="284" spans="1:12" x14ac:dyDescent="0.2">
      <c r="A284" s="1">
        <v>187</v>
      </c>
      <c r="B284" s="37"/>
      <c r="C284" s="142"/>
      <c r="D284" s="38"/>
      <c r="E284" s="38"/>
      <c r="F284" s="143" t="e">
        <f t="shared" si="16"/>
        <v>#DIV/0!</v>
      </c>
      <c r="G284" s="37"/>
      <c r="H284" s="38"/>
      <c r="I284" s="38"/>
      <c r="J284" s="49"/>
      <c r="K284" s="88"/>
      <c r="L284" s="9"/>
    </row>
    <row r="285" spans="1:12" x14ac:dyDescent="0.2">
      <c r="A285" s="1">
        <v>188</v>
      </c>
      <c r="B285" s="37"/>
      <c r="C285" s="142"/>
      <c r="D285" s="38"/>
      <c r="E285" s="38"/>
      <c r="F285" s="143" t="e">
        <f t="shared" si="16"/>
        <v>#DIV/0!</v>
      </c>
      <c r="G285" s="37"/>
      <c r="H285" s="38"/>
      <c r="I285" s="38"/>
      <c r="J285" s="49"/>
      <c r="K285" s="18"/>
      <c r="L285" s="9"/>
    </row>
    <row r="286" spans="1:12" x14ac:dyDescent="0.2">
      <c r="A286" s="1">
        <v>189</v>
      </c>
      <c r="B286" s="37"/>
      <c r="C286" s="142"/>
      <c r="D286" s="38"/>
      <c r="E286" s="38"/>
      <c r="F286" s="143" t="e">
        <f t="shared" si="16"/>
        <v>#DIV/0!</v>
      </c>
      <c r="G286" s="37"/>
      <c r="H286" s="38"/>
      <c r="I286" s="38"/>
      <c r="J286" s="49"/>
      <c r="K286" s="88"/>
      <c r="L286" s="9"/>
    </row>
    <row r="287" spans="1:12" x14ac:dyDescent="0.2">
      <c r="A287" s="1">
        <v>190</v>
      </c>
      <c r="B287" s="37"/>
      <c r="C287" s="142"/>
      <c r="D287" s="38"/>
      <c r="E287" s="38"/>
      <c r="F287" s="143" t="e">
        <f t="shared" si="16"/>
        <v>#DIV/0!</v>
      </c>
      <c r="G287" s="37"/>
      <c r="H287" s="38"/>
      <c r="I287" s="38"/>
      <c r="J287" s="49"/>
      <c r="K287" s="18"/>
      <c r="L287" s="9"/>
    </row>
    <row r="288" spans="1:12" x14ac:dyDescent="0.2">
      <c r="A288" s="1">
        <v>191</v>
      </c>
      <c r="B288" s="37"/>
      <c r="C288" s="142"/>
      <c r="D288" s="38"/>
      <c r="E288" s="38"/>
      <c r="F288" s="143" t="e">
        <f t="shared" si="16"/>
        <v>#DIV/0!</v>
      </c>
      <c r="G288" s="37"/>
      <c r="H288" s="38"/>
      <c r="I288" s="38"/>
      <c r="J288" s="49"/>
      <c r="K288" s="88"/>
      <c r="L288" s="9"/>
    </row>
    <row r="289" spans="1:12" x14ac:dyDescent="0.2">
      <c r="A289" s="1">
        <v>192</v>
      </c>
      <c r="B289" s="37"/>
      <c r="C289" s="142"/>
      <c r="D289" s="38"/>
      <c r="E289" s="38"/>
      <c r="F289" s="143" t="e">
        <f t="shared" si="16"/>
        <v>#DIV/0!</v>
      </c>
      <c r="G289" s="37"/>
      <c r="H289" s="38"/>
      <c r="I289" s="38"/>
      <c r="J289" s="49"/>
      <c r="K289" s="18"/>
      <c r="L289" s="9"/>
    </row>
    <row r="290" spans="1:12" x14ac:dyDescent="0.2">
      <c r="A290" s="1">
        <v>193</v>
      </c>
      <c r="B290" s="37"/>
      <c r="C290" s="142"/>
      <c r="D290" s="38"/>
      <c r="E290" s="38"/>
      <c r="F290" s="143" t="e">
        <f t="shared" si="16"/>
        <v>#DIV/0!</v>
      </c>
      <c r="G290" s="37"/>
      <c r="H290" s="38"/>
      <c r="I290" s="38"/>
      <c r="J290" s="49"/>
      <c r="K290" s="88"/>
      <c r="L290" s="9"/>
    </row>
    <row r="291" spans="1:12" x14ac:dyDescent="0.2">
      <c r="A291" s="1">
        <v>194</v>
      </c>
      <c r="B291" s="37"/>
      <c r="C291" s="142"/>
      <c r="D291" s="38"/>
      <c r="E291" s="38"/>
      <c r="F291" s="143" t="e">
        <f t="shared" si="16"/>
        <v>#DIV/0!</v>
      </c>
      <c r="G291" s="37"/>
      <c r="H291" s="38"/>
      <c r="I291" s="38"/>
      <c r="J291" s="49"/>
      <c r="K291" s="18"/>
      <c r="L291" s="9"/>
    </row>
    <row r="292" spans="1:12" x14ac:dyDescent="0.2">
      <c r="A292" s="1">
        <v>195</v>
      </c>
      <c r="B292" s="37"/>
      <c r="C292" s="142"/>
      <c r="D292" s="38"/>
      <c r="E292" s="38"/>
      <c r="F292" s="143" t="e">
        <f t="shared" si="16"/>
        <v>#DIV/0!</v>
      </c>
      <c r="G292" s="37"/>
      <c r="H292" s="38"/>
      <c r="I292" s="38"/>
      <c r="J292" s="49"/>
      <c r="K292" s="88"/>
      <c r="L292" s="9"/>
    </row>
    <row r="293" spans="1:12" x14ac:dyDescent="0.2">
      <c r="A293" s="1">
        <v>196</v>
      </c>
      <c r="B293" s="37"/>
      <c r="C293" s="142"/>
      <c r="D293" s="38"/>
      <c r="E293" s="38"/>
      <c r="F293" s="143" t="e">
        <f t="shared" si="16"/>
        <v>#DIV/0!</v>
      </c>
      <c r="G293" s="37"/>
      <c r="H293" s="38"/>
      <c r="I293" s="38"/>
      <c r="J293" s="49"/>
      <c r="K293" s="18"/>
      <c r="L293" s="9"/>
    </row>
    <row r="294" spans="1:12" x14ac:dyDescent="0.2">
      <c r="A294" s="1">
        <v>197</v>
      </c>
      <c r="B294" s="37"/>
      <c r="C294" s="142"/>
      <c r="D294" s="38"/>
      <c r="E294" s="38"/>
      <c r="F294" s="143" t="e">
        <f t="shared" si="16"/>
        <v>#DIV/0!</v>
      </c>
      <c r="G294" s="37"/>
      <c r="H294" s="38"/>
      <c r="I294" s="38"/>
      <c r="J294" s="49"/>
      <c r="K294" s="88"/>
      <c r="L294" s="9"/>
    </row>
    <row r="295" spans="1:12" x14ac:dyDescent="0.2">
      <c r="A295" s="1">
        <v>198</v>
      </c>
      <c r="B295" s="37"/>
      <c r="C295" s="142"/>
      <c r="D295" s="38"/>
      <c r="E295" s="38"/>
      <c r="F295" s="143" t="e">
        <f t="shared" si="16"/>
        <v>#DIV/0!</v>
      </c>
      <c r="G295" s="37"/>
      <c r="H295" s="38"/>
      <c r="I295" s="38"/>
      <c r="J295" s="49"/>
      <c r="K295" s="18"/>
      <c r="L295" s="9"/>
    </row>
    <row r="296" spans="1:12" x14ac:dyDescent="0.2">
      <c r="A296" s="1">
        <v>199</v>
      </c>
      <c r="B296" s="37"/>
      <c r="C296" s="142"/>
      <c r="D296" s="38"/>
      <c r="E296" s="38"/>
      <c r="F296" s="143" t="e">
        <f t="shared" si="16"/>
        <v>#DIV/0!</v>
      </c>
      <c r="G296" s="37"/>
      <c r="H296" s="38"/>
      <c r="I296" s="38"/>
      <c r="J296" s="49"/>
      <c r="K296" s="88"/>
      <c r="L296" s="9"/>
    </row>
    <row r="297" spans="1:12" x14ac:dyDescent="0.2">
      <c r="A297" s="1">
        <v>200</v>
      </c>
      <c r="B297" s="37"/>
      <c r="C297" s="142"/>
      <c r="D297" s="38"/>
      <c r="E297" s="38"/>
      <c r="F297" s="143" t="e">
        <f t="shared" si="16"/>
        <v>#DIV/0!</v>
      </c>
      <c r="G297" s="37"/>
      <c r="H297" s="38"/>
      <c r="I297" s="38"/>
      <c r="J297" s="49"/>
      <c r="K297" s="18"/>
      <c r="L297" s="9"/>
    </row>
    <row r="298" spans="1:12" x14ac:dyDescent="0.2">
      <c r="A298" s="1">
        <v>201</v>
      </c>
      <c r="B298" s="37"/>
      <c r="C298" s="142"/>
      <c r="D298" s="38"/>
      <c r="E298" s="38"/>
      <c r="F298" s="143" t="e">
        <f t="shared" si="16"/>
        <v>#DIV/0!</v>
      </c>
      <c r="G298" s="37"/>
      <c r="H298" s="38"/>
      <c r="I298" s="38"/>
      <c r="J298" s="49"/>
      <c r="K298" s="88"/>
      <c r="L298" s="9"/>
    </row>
    <row r="299" spans="1:12" x14ac:dyDescent="0.2">
      <c r="A299" s="1">
        <v>202</v>
      </c>
      <c r="B299" s="37"/>
      <c r="C299" s="142"/>
      <c r="D299" s="38"/>
      <c r="E299" s="38"/>
      <c r="F299" s="143" t="e">
        <f t="shared" si="16"/>
        <v>#DIV/0!</v>
      </c>
      <c r="G299" s="37"/>
      <c r="H299" s="38"/>
      <c r="I299" s="38"/>
      <c r="J299" s="49"/>
      <c r="K299" s="18"/>
      <c r="L299" s="9"/>
    </row>
    <row r="300" spans="1:12" x14ac:dyDescent="0.2">
      <c r="A300" s="1">
        <v>203</v>
      </c>
      <c r="B300" s="37"/>
      <c r="C300" s="142"/>
      <c r="D300" s="38"/>
      <c r="E300" s="38"/>
      <c r="F300" s="143" t="e">
        <f t="shared" si="16"/>
        <v>#DIV/0!</v>
      </c>
      <c r="G300" s="37"/>
      <c r="H300" s="38"/>
      <c r="I300" s="38"/>
      <c r="J300" s="49"/>
      <c r="K300" s="88"/>
      <c r="L300" s="9"/>
    </row>
    <row r="301" spans="1:12" x14ac:dyDescent="0.2">
      <c r="A301" s="1">
        <v>204</v>
      </c>
      <c r="B301" s="37"/>
      <c r="C301" s="142"/>
      <c r="D301" s="38"/>
      <c r="E301" s="38"/>
      <c r="F301" s="143" t="e">
        <f t="shared" si="16"/>
        <v>#DIV/0!</v>
      </c>
      <c r="G301" s="37"/>
      <c r="H301" s="38"/>
      <c r="I301" s="38"/>
      <c r="J301" s="49"/>
      <c r="K301" s="18"/>
      <c r="L301" s="9"/>
    </row>
    <row r="302" spans="1:12" x14ac:dyDescent="0.2">
      <c r="A302" s="1">
        <v>205</v>
      </c>
      <c r="B302" s="37"/>
      <c r="C302" s="142"/>
      <c r="D302" s="38"/>
      <c r="E302" s="38"/>
      <c r="F302" s="143" t="e">
        <f t="shared" si="16"/>
        <v>#DIV/0!</v>
      </c>
      <c r="G302" s="37"/>
      <c r="H302" s="38"/>
      <c r="I302" s="38"/>
      <c r="J302" s="49"/>
      <c r="K302" s="88"/>
      <c r="L302" s="9"/>
    </row>
    <row r="303" spans="1:12" x14ac:dyDescent="0.2">
      <c r="A303" s="1">
        <v>206</v>
      </c>
      <c r="B303" s="37"/>
      <c r="C303" s="142"/>
      <c r="D303" s="38"/>
      <c r="E303" s="38"/>
      <c r="F303" s="143" t="e">
        <f t="shared" si="16"/>
        <v>#DIV/0!</v>
      </c>
      <c r="G303" s="37"/>
      <c r="H303" s="38"/>
      <c r="I303" s="38"/>
      <c r="J303" s="49"/>
      <c r="K303" s="18"/>
      <c r="L303" s="9"/>
    </row>
    <row r="304" spans="1:12" x14ac:dyDescent="0.2">
      <c r="A304" s="1">
        <v>207</v>
      </c>
      <c r="B304" s="37"/>
      <c r="C304" s="142"/>
      <c r="D304" s="38"/>
      <c r="E304" s="38"/>
      <c r="F304" s="143" t="e">
        <f t="shared" si="16"/>
        <v>#DIV/0!</v>
      </c>
      <c r="G304" s="37"/>
      <c r="H304" s="38"/>
      <c r="I304" s="38"/>
      <c r="J304" s="49"/>
      <c r="K304" s="88"/>
    </row>
    <row r="305" spans="1:11" x14ac:dyDescent="0.2">
      <c r="A305" s="1">
        <v>208</v>
      </c>
      <c r="B305" s="37"/>
      <c r="C305" s="142"/>
      <c r="D305" s="38"/>
      <c r="E305" s="38"/>
      <c r="F305" s="143" t="e">
        <f t="shared" si="16"/>
        <v>#DIV/0!</v>
      </c>
      <c r="G305" s="37"/>
      <c r="H305" s="38"/>
      <c r="I305" s="38"/>
      <c r="J305" s="49"/>
      <c r="K305" s="88"/>
    </row>
    <row r="306" spans="1:11" ht="13.5" thickBot="1" x14ac:dyDescent="0.25">
      <c r="B306" s="195"/>
      <c r="C306" s="170" t="s">
        <v>92</v>
      </c>
      <c r="D306" s="171">
        <f>SUM(D278:D305)</f>
        <v>0</v>
      </c>
      <c r="E306" s="196">
        <f>SUM(E278:E305)</f>
        <v>0</v>
      </c>
      <c r="F306" s="172" t="e">
        <f>E306/D306</f>
        <v>#DIV/0!</v>
      </c>
      <c r="G306" s="195">
        <f>SUM(G278:G305)</f>
        <v>0</v>
      </c>
      <c r="H306" s="196">
        <f>SUM(H278:H305)</f>
        <v>0</v>
      </c>
      <c r="I306" s="196">
        <f>SUM(I278:I305)</f>
        <v>0</v>
      </c>
      <c r="J306" s="197">
        <f>SUM(J278:J305)</f>
        <v>0</v>
      </c>
      <c r="K306" s="88"/>
    </row>
    <row r="307" spans="1:11" ht="13.5" thickBot="1" x14ac:dyDescent="0.25">
      <c r="B307" s="89"/>
      <c r="C307" s="90"/>
      <c r="D307" s="89"/>
      <c r="E307" s="89"/>
      <c r="F307" s="213" t="s">
        <v>16</v>
      </c>
      <c r="G307" s="163" t="e">
        <f>G306/D306</f>
        <v>#DIV/0!</v>
      </c>
      <c r="H307" s="163" t="e">
        <f>H306/D306</f>
        <v>#DIV/0!</v>
      </c>
      <c r="I307" s="163" t="e">
        <f>I306/D306</f>
        <v>#DIV/0!</v>
      </c>
      <c r="J307" s="163" t="e">
        <f>J306/D306</f>
        <v>#DIV/0!</v>
      </c>
      <c r="K307" s="88"/>
    </row>
    <row r="308" spans="1:11" x14ac:dyDescent="0.2">
      <c r="B308" s="89"/>
      <c r="C308" s="90"/>
      <c r="D308" s="89"/>
      <c r="E308" s="89"/>
      <c r="F308" s="199"/>
      <c r="G308" s="95"/>
      <c r="H308" s="95"/>
      <c r="I308" s="95"/>
      <c r="J308" s="109"/>
    </row>
    <row r="309" spans="1:11" x14ac:dyDescent="0.2">
      <c r="B309" s="89"/>
      <c r="C309" s="90"/>
      <c r="D309" s="89"/>
      <c r="E309" s="89"/>
      <c r="F309" s="199"/>
      <c r="G309" s="95"/>
      <c r="H309" s="95"/>
      <c r="I309" s="95"/>
      <c r="J309" s="109"/>
    </row>
    <row r="310" spans="1:11" x14ac:dyDescent="0.2">
      <c r="B310" s="89"/>
      <c r="C310" s="90"/>
      <c r="D310" s="89"/>
      <c r="E310" s="89"/>
      <c r="F310" s="199"/>
      <c r="G310" s="95"/>
      <c r="H310" s="95"/>
      <c r="I310" s="95"/>
      <c r="J310" s="109"/>
    </row>
    <row r="311" spans="1:11" x14ac:dyDescent="0.2">
      <c r="B311" s="89"/>
      <c r="C311" s="90"/>
      <c r="D311" s="89"/>
      <c r="E311" s="89"/>
      <c r="F311" s="199"/>
      <c r="G311" s="95"/>
      <c r="H311" s="95"/>
      <c r="I311" s="95"/>
      <c r="J311" s="109"/>
    </row>
    <row r="312" spans="1:11" x14ac:dyDescent="0.2">
      <c r="B312" s="709" t="s">
        <v>26</v>
      </c>
      <c r="C312" s="709"/>
      <c r="D312" s="89"/>
      <c r="E312" s="89"/>
      <c r="F312" s="89"/>
      <c r="G312" s="89"/>
      <c r="H312" s="89"/>
      <c r="I312" s="89"/>
      <c r="J312" s="109"/>
    </row>
    <row r="313" spans="1:11" ht="13.5" thickBot="1" x14ac:dyDescent="0.25">
      <c r="B313" s="709"/>
      <c r="C313" s="709"/>
      <c r="D313" s="212"/>
      <c r="E313" s="212"/>
      <c r="F313" s="212"/>
      <c r="G313" s="212"/>
      <c r="H313" s="212"/>
      <c r="I313" s="212"/>
      <c r="J313" s="109"/>
    </row>
    <row r="314" spans="1:11" ht="13.5" thickBot="1" x14ac:dyDescent="0.25">
      <c r="B314" s="73"/>
      <c r="C314" s="74"/>
      <c r="D314" s="710" t="s">
        <v>446</v>
      </c>
      <c r="E314" s="711"/>
      <c r="F314" s="711"/>
      <c r="G314" s="707" t="s">
        <v>24</v>
      </c>
      <c r="H314" s="708"/>
      <c r="I314" s="708"/>
      <c r="J314" s="714"/>
    </row>
    <row r="315" spans="1:11" ht="39" thickBot="1" x14ac:dyDescent="0.25">
      <c r="B315" s="75" t="s">
        <v>29</v>
      </c>
      <c r="C315" s="76" t="s">
        <v>28</v>
      </c>
      <c r="D315" s="77" t="s">
        <v>23</v>
      </c>
      <c r="E315" s="77" t="s">
        <v>22</v>
      </c>
      <c r="F315" s="77" t="s">
        <v>21</v>
      </c>
      <c r="G315" s="78" t="s">
        <v>10</v>
      </c>
      <c r="H315" s="79" t="s">
        <v>9</v>
      </c>
      <c r="I315" s="79" t="s">
        <v>8</v>
      </c>
      <c r="J315" s="80" t="s">
        <v>7</v>
      </c>
    </row>
    <row r="316" spans="1:11" x14ac:dyDescent="0.2">
      <c r="A316" s="1">
        <v>209</v>
      </c>
      <c r="B316" s="46"/>
      <c r="C316" s="140"/>
      <c r="D316" s="82"/>
      <c r="E316" s="82"/>
      <c r="F316" s="173" t="e">
        <f>E316/D316</f>
        <v>#DIV/0!</v>
      </c>
      <c r="G316" s="82"/>
      <c r="H316" s="82"/>
      <c r="I316" s="82"/>
      <c r="J316" s="47"/>
      <c r="K316" s="88"/>
    </row>
    <row r="317" spans="1:11" x14ac:dyDescent="0.2">
      <c r="A317" s="1">
        <v>210</v>
      </c>
      <c r="B317" s="37"/>
      <c r="C317" s="142"/>
      <c r="D317" s="38"/>
      <c r="E317" s="38"/>
      <c r="F317" s="174" t="e">
        <f>E317/D317</f>
        <v>#DIV/0!</v>
      </c>
      <c r="G317" s="38"/>
      <c r="H317" s="38"/>
      <c r="I317" s="38"/>
      <c r="J317" s="49"/>
      <c r="K317" s="18"/>
    </row>
    <row r="318" spans="1:11" x14ac:dyDescent="0.2">
      <c r="A318" s="1">
        <v>211</v>
      </c>
      <c r="B318" s="37"/>
      <c r="C318" s="142"/>
      <c r="D318" s="38"/>
      <c r="E318" s="38"/>
      <c r="F318" s="174" t="e">
        <f t="shared" ref="F318:F355" si="17">E318/D318</f>
        <v>#DIV/0!</v>
      </c>
      <c r="G318" s="38"/>
      <c r="H318" s="38"/>
      <c r="I318" s="38"/>
      <c r="J318" s="49"/>
      <c r="K318" s="88"/>
    </row>
    <row r="319" spans="1:11" x14ac:dyDescent="0.2">
      <c r="A319" s="1">
        <v>212</v>
      </c>
      <c r="B319" s="37"/>
      <c r="C319" s="142"/>
      <c r="D319" s="38"/>
      <c r="E319" s="38"/>
      <c r="F319" s="174" t="e">
        <f t="shared" si="17"/>
        <v>#DIV/0!</v>
      </c>
      <c r="G319" s="38"/>
      <c r="H319" s="38"/>
      <c r="I319" s="38"/>
      <c r="J319" s="49"/>
      <c r="K319" s="18"/>
    </row>
    <row r="320" spans="1:11" x14ac:dyDescent="0.2">
      <c r="A320" s="1">
        <v>213</v>
      </c>
      <c r="B320" s="37"/>
      <c r="C320" s="142"/>
      <c r="D320" s="38"/>
      <c r="E320" s="38"/>
      <c r="F320" s="174" t="e">
        <f t="shared" si="17"/>
        <v>#DIV/0!</v>
      </c>
      <c r="G320" s="38"/>
      <c r="H320" s="38"/>
      <c r="I320" s="38"/>
      <c r="J320" s="49"/>
      <c r="K320" s="88"/>
    </row>
    <row r="321" spans="1:11" x14ac:dyDescent="0.2">
      <c r="A321" s="1">
        <v>214</v>
      </c>
      <c r="B321" s="37"/>
      <c r="C321" s="142"/>
      <c r="D321" s="38"/>
      <c r="E321" s="38"/>
      <c r="F321" s="174" t="e">
        <f t="shared" si="17"/>
        <v>#DIV/0!</v>
      </c>
      <c r="G321" s="38"/>
      <c r="H321" s="38"/>
      <c r="I321" s="38"/>
      <c r="J321" s="49"/>
      <c r="K321" s="18"/>
    </row>
    <row r="322" spans="1:11" x14ac:dyDescent="0.2">
      <c r="A322" s="1">
        <v>215</v>
      </c>
      <c r="B322" s="37"/>
      <c r="C322" s="142"/>
      <c r="D322" s="38"/>
      <c r="E322" s="38"/>
      <c r="F322" s="174" t="e">
        <f t="shared" si="17"/>
        <v>#DIV/0!</v>
      </c>
      <c r="G322" s="38"/>
      <c r="H322" s="38"/>
      <c r="I322" s="38"/>
      <c r="J322" s="49"/>
      <c r="K322" s="88"/>
    </row>
    <row r="323" spans="1:11" x14ac:dyDescent="0.2">
      <c r="A323" s="1">
        <v>216</v>
      </c>
      <c r="B323" s="37"/>
      <c r="C323" s="142"/>
      <c r="D323" s="38"/>
      <c r="E323" s="38"/>
      <c r="F323" s="174" t="e">
        <f t="shared" si="17"/>
        <v>#DIV/0!</v>
      </c>
      <c r="G323" s="38"/>
      <c r="H323" s="38"/>
      <c r="I323" s="38"/>
      <c r="J323" s="49"/>
      <c r="K323" s="18"/>
    </row>
    <row r="324" spans="1:11" x14ac:dyDescent="0.2">
      <c r="A324" s="1">
        <v>217</v>
      </c>
      <c r="B324" s="37"/>
      <c r="C324" s="142"/>
      <c r="D324" s="38"/>
      <c r="E324" s="38"/>
      <c r="F324" s="174" t="e">
        <f t="shared" si="17"/>
        <v>#DIV/0!</v>
      </c>
      <c r="G324" s="38"/>
      <c r="H324" s="38"/>
      <c r="I324" s="38"/>
      <c r="J324" s="49"/>
      <c r="K324" s="88"/>
    </row>
    <row r="325" spans="1:11" x14ac:dyDescent="0.2">
      <c r="A325" s="1">
        <v>218</v>
      </c>
      <c r="B325" s="37"/>
      <c r="C325" s="142"/>
      <c r="D325" s="38"/>
      <c r="E325" s="38"/>
      <c r="F325" s="174" t="e">
        <f t="shared" si="17"/>
        <v>#DIV/0!</v>
      </c>
      <c r="G325" s="38"/>
      <c r="H325" s="38"/>
      <c r="I325" s="38"/>
      <c r="J325" s="49"/>
      <c r="K325" s="18"/>
    </row>
    <row r="326" spans="1:11" x14ac:dyDescent="0.2">
      <c r="A326" s="1">
        <v>219</v>
      </c>
      <c r="B326" s="37"/>
      <c r="C326" s="142"/>
      <c r="D326" s="38"/>
      <c r="E326" s="38"/>
      <c r="F326" s="174" t="e">
        <f t="shared" si="17"/>
        <v>#DIV/0!</v>
      </c>
      <c r="G326" s="38"/>
      <c r="H326" s="38"/>
      <c r="I326" s="38"/>
      <c r="J326" s="49"/>
      <c r="K326" s="88"/>
    </row>
    <row r="327" spans="1:11" x14ac:dyDescent="0.2">
      <c r="A327" s="1">
        <v>220</v>
      </c>
      <c r="B327" s="37"/>
      <c r="C327" s="142"/>
      <c r="D327" s="38"/>
      <c r="E327" s="38"/>
      <c r="F327" s="174" t="e">
        <f t="shared" si="17"/>
        <v>#DIV/0!</v>
      </c>
      <c r="G327" s="38"/>
      <c r="H327" s="38"/>
      <c r="I327" s="38"/>
      <c r="J327" s="49"/>
      <c r="K327" s="18"/>
    </row>
    <row r="328" spans="1:11" x14ac:dyDescent="0.2">
      <c r="A328" s="1">
        <v>221</v>
      </c>
      <c r="B328" s="37"/>
      <c r="C328" s="142"/>
      <c r="D328" s="38"/>
      <c r="E328" s="38"/>
      <c r="F328" s="174" t="e">
        <f t="shared" si="17"/>
        <v>#DIV/0!</v>
      </c>
      <c r="G328" s="38"/>
      <c r="H328" s="38"/>
      <c r="I328" s="38"/>
      <c r="J328" s="49"/>
      <c r="K328" s="88"/>
    </row>
    <row r="329" spans="1:11" x14ac:dyDescent="0.2">
      <c r="A329" s="1">
        <v>222</v>
      </c>
      <c r="B329" s="37"/>
      <c r="C329" s="142"/>
      <c r="D329" s="38"/>
      <c r="E329" s="38"/>
      <c r="F329" s="174" t="e">
        <f t="shared" si="17"/>
        <v>#DIV/0!</v>
      </c>
      <c r="G329" s="38"/>
      <c r="H329" s="38"/>
      <c r="I329" s="38"/>
      <c r="J329" s="49"/>
      <c r="K329" s="18"/>
    </row>
    <row r="330" spans="1:11" x14ac:dyDescent="0.2">
      <c r="A330" s="1">
        <v>223</v>
      </c>
      <c r="B330" s="37"/>
      <c r="C330" s="142"/>
      <c r="D330" s="38"/>
      <c r="E330" s="38"/>
      <c r="F330" s="174" t="e">
        <f t="shared" si="17"/>
        <v>#DIV/0!</v>
      </c>
      <c r="G330" s="38"/>
      <c r="H330" s="38"/>
      <c r="I330" s="38"/>
      <c r="J330" s="49"/>
      <c r="K330" s="88"/>
    </row>
    <row r="331" spans="1:11" x14ac:dyDescent="0.2">
      <c r="A331" s="1">
        <v>224</v>
      </c>
      <c r="B331" s="37"/>
      <c r="C331" s="142"/>
      <c r="D331" s="38"/>
      <c r="E331" s="38"/>
      <c r="F331" s="174" t="e">
        <f t="shared" si="17"/>
        <v>#DIV/0!</v>
      </c>
      <c r="G331" s="38"/>
      <c r="H331" s="38"/>
      <c r="I331" s="38"/>
      <c r="J331" s="49"/>
      <c r="K331" s="18"/>
    </row>
    <row r="332" spans="1:11" x14ac:dyDescent="0.2">
      <c r="A332" s="1">
        <v>225</v>
      </c>
      <c r="B332" s="37"/>
      <c r="C332" s="142"/>
      <c r="D332" s="38"/>
      <c r="E332" s="38"/>
      <c r="F332" s="174" t="e">
        <f t="shared" si="17"/>
        <v>#DIV/0!</v>
      </c>
      <c r="G332" s="38"/>
      <c r="H332" s="38"/>
      <c r="I332" s="38"/>
      <c r="J332" s="49"/>
      <c r="K332" s="88"/>
    </row>
    <row r="333" spans="1:11" x14ac:dyDescent="0.2">
      <c r="A333" s="1">
        <v>226</v>
      </c>
      <c r="B333" s="37"/>
      <c r="C333" s="142"/>
      <c r="D333" s="38"/>
      <c r="E333" s="38"/>
      <c r="F333" s="174" t="e">
        <f t="shared" si="17"/>
        <v>#DIV/0!</v>
      </c>
      <c r="G333" s="38"/>
      <c r="H333" s="38"/>
      <c r="I333" s="38"/>
      <c r="J333" s="49"/>
      <c r="K333" s="18"/>
    </row>
    <row r="334" spans="1:11" x14ac:dyDescent="0.2">
      <c r="A334" s="1">
        <v>227</v>
      </c>
      <c r="B334" s="37"/>
      <c r="C334" s="142"/>
      <c r="D334" s="38"/>
      <c r="E334" s="38"/>
      <c r="F334" s="174" t="e">
        <f t="shared" si="17"/>
        <v>#DIV/0!</v>
      </c>
      <c r="G334" s="38"/>
      <c r="H334" s="38"/>
      <c r="I334" s="38"/>
      <c r="J334" s="49"/>
      <c r="K334" s="88"/>
    </row>
    <row r="335" spans="1:11" x14ac:dyDescent="0.2">
      <c r="A335" s="1">
        <v>228</v>
      </c>
      <c r="B335" s="37"/>
      <c r="C335" s="142"/>
      <c r="D335" s="38"/>
      <c r="E335" s="38"/>
      <c r="F335" s="174" t="e">
        <f t="shared" si="17"/>
        <v>#DIV/0!</v>
      </c>
      <c r="G335" s="38"/>
      <c r="H335" s="38"/>
      <c r="I335" s="38"/>
      <c r="J335" s="49"/>
      <c r="K335" s="18"/>
    </row>
    <row r="336" spans="1:11" x14ac:dyDescent="0.2">
      <c r="A336" s="1">
        <v>229</v>
      </c>
      <c r="B336" s="37"/>
      <c r="C336" s="142"/>
      <c r="D336" s="38"/>
      <c r="E336" s="38"/>
      <c r="F336" s="174" t="e">
        <f t="shared" si="17"/>
        <v>#DIV/0!</v>
      </c>
      <c r="G336" s="38"/>
      <c r="H336" s="38"/>
      <c r="I336" s="38"/>
      <c r="J336" s="49"/>
      <c r="K336" s="88"/>
    </row>
    <row r="337" spans="1:11" x14ac:dyDescent="0.2">
      <c r="A337" s="1">
        <v>230</v>
      </c>
      <c r="B337" s="37"/>
      <c r="C337" s="142"/>
      <c r="D337" s="38"/>
      <c r="E337" s="38"/>
      <c r="F337" s="174" t="e">
        <f t="shared" si="17"/>
        <v>#DIV/0!</v>
      </c>
      <c r="G337" s="38"/>
      <c r="H337" s="38"/>
      <c r="I337" s="38"/>
      <c r="J337" s="49"/>
      <c r="K337" s="18"/>
    </row>
    <row r="338" spans="1:11" x14ac:dyDescent="0.2">
      <c r="A338" s="1">
        <v>231</v>
      </c>
      <c r="B338" s="37"/>
      <c r="C338" s="142"/>
      <c r="D338" s="38"/>
      <c r="E338" s="38"/>
      <c r="F338" s="174" t="e">
        <f t="shared" si="17"/>
        <v>#DIV/0!</v>
      </c>
      <c r="G338" s="38"/>
      <c r="H338" s="38"/>
      <c r="I338" s="38"/>
      <c r="J338" s="49"/>
      <c r="K338" s="88"/>
    </row>
    <row r="339" spans="1:11" x14ac:dyDescent="0.2">
      <c r="A339" s="1">
        <v>232</v>
      </c>
      <c r="B339" s="37"/>
      <c r="C339" s="142"/>
      <c r="D339" s="38"/>
      <c r="E339" s="38"/>
      <c r="F339" s="174" t="e">
        <f t="shared" si="17"/>
        <v>#DIV/0!</v>
      </c>
      <c r="G339" s="38"/>
      <c r="H339" s="38"/>
      <c r="I339" s="38"/>
      <c r="J339" s="49"/>
      <c r="K339" s="18"/>
    </row>
    <row r="340" spans="1:11" x14ac:dyDescent="0.2">
      <c r="A340" s="1">
        <v>233</v>
      </c>
      <c r="B340" s="37"/>
      <c r="C340" s="142"/>
      <c r="D340" s="38"/>
      <c r="E340" s="38"/>
      <c r="F340" s="174" t="e">
        <f t="shared" si="17"/>
        <v>#DIV/0!</v>
      </c>
      <c r="G340" s="38"/>
      <c r="H340" s="38"/>
      <c r="I340" s="38"/>
      <c r="J340" s="49"/>
      <c r="K340" s="88"/>
    </row>
    <row r="341" spans="1:11" x14ac:dyDescent="0.2">
      <c r="A341" s="1">
        <v>234</v>
      </c>
      <c r="B341" s="37"/>
      <c r="C341" s="142"/>
      <c r="D341" s="38"/>
      <c r="E341" s="38"/>
      <c r="F341" s="174" t="e">
        <f t="shared" si="17"/>
        <v>#DIV/0!</v>
      </c>
      <c r="G341" s="38"/>
      <c r="H341" s="38"/>
      <c r="I341" s="38"/>
      <c r="J341" s="49"/>
      <c r="K341" s="18"/>
    </row>
    <row r="342" spans="1:11" x14ac:dyDescent="0.2">
      <c r="A342" s="1">
        <v>235</v>
      </c>
      <c r="B342" s="37"/>
      <c r="C342" s="142"/>
      <c r="D342" s="38"/>
      <c r="E342" s="38"/>
      <c r="F342" s="174" t="e">
        <f t="shared" si="17"/>
        <v>#DIV/0!</v>
      </c>
      <c r="G342" s="38"/>
      <c r="H342" s="38"/>
      <c r="I342" s="38"/>
      <c r="J342" s="49"/>
      <c r="K342" s="88"/>
    </row>
    <row r="343" spans="1:11" x14ac:dyDescent="0.2">
      <c r="A343" s="1">
        <v>236</v>
      </c>
      <c r="B343" s="37"/>
      <c r="C343" s="142"/>
      <c r="D343" s="38"/>
      <c r="E343" s="38"/>
      <c r="F343" s="174" t="e">
        <f t="shared" si="17"/>
        <v>#DIV/0!</v>
      </c>
      <c r="G343" s="38"/>
      <c r="H343" s="38"/>
      <c r="I343" s="38"/>
      <c r="J343" s="49"/>
      <c r="K343" s="18"/>
    </row>
    <row r="344" spans="1:11" x14ac:dyDescent="0.2">
      <c r="A344" s="1">
        <v>237</v>
      </c>
      <c r="B344" s="37"/>
      <c r="C344" s="142"/>
      <c r="D344" s="38"/>
      <c r="E344" s="38"/>
      <c r="F344" s="174" t="e">
        <f t="shared" si="17"/>
        <v>#DIV/0!</v>
      </c>
      <c r="G344" s="38"/>
      <c r="H344" s="38"/>
      <c r="I344" s="38"/>
      <c r="J344" s="49"/>
      <c r="K344" s="88"/>
    </row>
    <row r="345" spans="1:11" x14ac:dyDescent="0.2">
      <c r="A345" s="1">
        <v>238</v>
      </c>
      <c r="B345" s="37"/>
      <c r="C345" s="142"/>
      <c r="D345" s="38"/>
      <c r="E345" s="38"/>
      <c r="F345" s="174" t="e">
        <f t="shared" si="17"/>
        <v>#DIV/0!</v>
      </c>
      <c r="G345" s="38"/>
      <c r="H345" s="38"/>
      <c r="I345" s="38"/>
      <c r="J345" s="49"/>
      <c r="K345" s="18"/>
    </row>
    <row r="346" spans="1:11" x14ac:dyDescent="0.2">
      <c r="A346" s="1">
        <v>239</v>
      </c>
      <c r="B346" s="37"/>
      <c r="C346" s="142"/>
      <c r="D346" s="38"/>
      <c r="E346" s="38"/>
      <c r="F346" s="174" t="e">
        <f t="shared" si="17"/>
        <v>#DIV/0!</v>
      </c>
      <c r="G346" s="38"/>
      <c r="H346" s="38"/>
      <c r="I346" s="38"/>
      <c r="J346" s="49"/>
      <c r="K346" s="88"/>
    </row>
    <row r="347" spans="1:11" x14ac:dyDescent="0.2">
      <c r="A347" s="1">
        <v>240</v>
      </c>
      <c r="B347" s="37"/>
      <c r="C347" s="142"/>
      <c r="D347" s="38"/>
      <c r="E347" s="38"/>
      <c r="F347" s="174" t="e">
        <f t="shared" si="17"/>
        <v>#DIV/0!</v>
      </c>
      <c r="G347" s="38"/>
      <c r="H347" s="38"/>
      <c r="I347" s="38"/>
      <c r="J347" s="49"/>
      <c r="K347" s="18"/>
    </row>
    <row r="348" spans="1:11" x14ac:dyDescent="0.2">
      <c r="A348" s="1">
        <v>241</v>
      </c>
      <c r="B348" s="37"/>
      <c r="C348" s="142"/>
      <c r="D348" s="38"/>
      <c r="E348" s="38"/>
      <c r="F348" s="174" t="e">
        <f t="shared" si="17"/>
        <v>#DIV/0!</v>
      </c>
      <c r="G348" s="38"/>
      <c r="H348" s="38"/>
      <c r="I348" s="38"/>
      <c r="J348" s="49"/>
      <c r="K348" s="88"/>
    </row>
    <row r="349" spans="1:11" x14ac:dyDescent="0.2">
      <c r="A349" s="1">
        <v>242</v>
      </c>
      <c r="B349" s="37"/>
      <c r="C349" s="142"/>
      <c r="D349" s="38"/>
      <c r="E349" s="38"/>
      <c r="F349" s="174" t="e">
        <f t="shared" si="17"/>
        <v>#DIV/0!</v>
      </c>
      <c r="G349" s="38"/>
      <c r="H349" s="38"/>
      <c r="I349" s="38"/>
      <c r="J349" s="49"/>
      <c r="K349" s="18"/>
    </row>
    <row r="350" spans="1:11" x14ac:dyDescent="0.2">
      <c r="A350" s="1">
        <v>243</v>
      </c>
      <c r="B350" s="37"/>
      <c r="C350" s="142"/>
      <c r="D350" s="38"/>
      <c r="E350" s="38"/>
      <c r="F350" s="174" t="e">
        <f t="shared" si="17"/>
        <v>#DIV/0!</v>
      </c>
      <c r="G350" s="38"/>
      <c r="H350" s="38"/>
      <c r="I350" s="38"/>
      <c r="J350" s="49"/>
      <c r="K350" s="88"/>
    </row>
    <row r="351" spans="1:11" x14ac:dyDescent="0.2">
      <c r="A351" s="1">
        <v>244</v>
      </c>
      <c r="B351" s="37"/>
      <c r="C351" s="142"/>
      <c r="D351" s="38"/>
      <c r="E351" s="38"/>
      <c r="F351" s="174" t="e">
        <f t="shared" si="17"/>
        <v>#DIV/0!</v>
      </c>
      <c r="G351" s="38"/>
      <c r="H351" s="38"/>
      <c r="I351" s="38"/>
      <c r="J351" s="49"/>
      <c r="K351" s="18"/>
    </row>
    <row r="352" spans="1:11" x14ac:dyDescent="0.2">
      <c r="A352" s="1">
        <v>245</v>
      </c>
      <c r="B352" s="37"/>
      <c r="C352" s="142"/>
      <c r="D352" s="38"/>
      <c r="E352" s="38"/>
      <c r="F352" s="174" t="e">
        <f t="shared" si="17"/>
        <v>#DIV/0!</v>
      </c>
      <c r="G352" s="38"/>
      <c r="H352" s="38"/>
      <c r="I352" s="38"/>
      <c r="J352" s="49"/>
      <c r="K352" s="88"/>
    </row>
    <row r="353" spans="1:11" x14ac:dyDescent="0.2">
      <c r="A353" s="1">
        <v>246</v>
      </c>
      <c r="B353" s="37"/>
      <c r="C353" s="142"/>
      <c r="D353" s="38"/>
      <c r="E353" s="38"/>
      <c r="F353" s="174" t="e">
        <f t="shared" si="17"/>
        <v>#DIV/0!</v>
      </c>
      <c r="G353" s="38"/>
      <c r="H353" s="38"/>
      <c r="I353" s="38"/>
      <c r="J353" s="49"/>
      <c r="K353" s="18"/>
    </row>
    <row r="354" spans="1:11" x14ac:dyDescent="0.2">
      <c r="A354" s="1">
        <v>247</v>
      </c>
      <c r="B354" s="37"/>
      <c r="C354" s="142"/>
      <c r="D354" s="38"/>
      <c r="E354" s="38"/>
      <c r="F354" s="174" t="e">
        <f t="shared" si="17"/>
        <v>#DIV/0!</v>
      </c>
      <c r="G354" s="38"/>
      <c r="H354" s="38"/>
      <c r="I354" s="38"/>
      <c r="J354" s="49"/>
      <c r="K354" s="88"/>
    </row>
    <row r="355" spans="1:11" ht="13.5" thickBot="1" x14ac:dyDescent="0.25">
      <c r="A355" s="1">
        <v>248</v>
      </c>
      <c r="B355" s="99"/>
      <c r="C355" s="144"/>
      <c r="D355" s="101"/>
      <c r="E355" s="101"/>
      <c r="F355" s="175" t="e">
        <f t="shared" si="17"/>
        <v>#DIV/0!</v>
      </c>
      <c r="G355" s="101"/>
      <c r="H355" s="101"/>
      <c r="I355" s="101"/>
      <c r="J355" s="103"/>
      <c r="K355" s="18"/>
    </row>
    <row r="356" spans="1:11" ht="13.5" thickBot="1" x14ac:dyDescent="0.25">
      <c r="B356" s="121"/>
      <c r="C356" s="104" t="s">
        <v>44</v>
      </c>
      <c r="D356" s="128">
        <f>SUM(D316:D355)</f>
        <v>0</v>
      </c>
      <c r="E356" s="128">
        <f>SUM(E316:E355)</f>
        <v>0</v>
      </c>
      <c r="F356" s="129" t="e">
        <f>E356/D356</f>
        <v>#DIV/0!</v>
      </c>
      <c r="G356" s="128">
        <f>SUM(G317:G355)</f>
        <v>0</v>
      </c>
      <c r="H356" s="128">
        <f>SUM(H317:H355)</f>
        <v>0</v>
      </c>
      <c r="I356" s="128">
        <f>SUM(I317:I355)</f>
        <v>0</v>
      </c>
      <c r="J356" s="128">
        <f>SUM(J316:J355)</f>
        <v>0</v>
      </c>
      <c r="K356" s="88"/>
    </row>
    <row r="357" spans="1:11" ht="13.5" thickBot="1" x14ac:dyDescent="0.25">
      <c r="B357" s="89"/>
      <c r="C357" s="90"/>
      <c r="D357" s="89"/>
      <c r="E357" s="89"/>
      <c r="F357" s="203" t="s">
        <v>16</v>
      </c>
      <c r="G357" s="131" t="e">
        <f>G356/D356</f>
        <v>#DIV/0!</v>
      </c>
      <c r="H357" s="131" t="e">
        <f>H356/D356</f>
        <v>#DIV/0!</v>
      </c>
      <c r="I357" s="131" t="e">
        <f>I356/D356</f>
        <v>#DIV/0!</v>
      </c>
      <c r="J357" s="106" t="e">
        <f>J356/D356</f>
        <v>#DIV/0!</v>
      </c>
      <c r="K357" s="88"/>
    </row>
    <row r="358" spans="1:11" x14ac:dyDescent="0.2">
      <c r="B358" s="201"/>
      <c r="C358" s="201"/>
      <c r="D358" s="201"/>
      <c r="E358" s="201"/>
      <c r="F358" s="201"/>
      <c r="G358" s="201"/>
      <c r="H358" s="201"/>
      <c r="I358" s="201"/>
      <c r="J358" s="201"/>
      <c r="K358" s="88"/>
    </row>
    <row r="359" spans="1:11" x14ac:dyDescent="0.2">
      <c r="B359" s="201"/>
      <c r="C359" s="201"/>
      <c r="D359" s="201"/>
      <c r="E359" s="201"/>
      <c r="F359" s="201"/>
      <c r="G359" s="201"/>
      <c r="H359" s="201"/>
      <c r="I359" s="201"/>
      <c r="J359" s="201"/>
      <c r="K359" s="88"/>
    </row>
    <row r="360" spans="1:11" ht="13.5" thickBot="1" x14ac:dyDescent="0.25">
      <c r="B360" s="715" t="s">
        <v>25</v>
      </c>
      <c r="C360" s="715"/>
      <c r="D360" s="212"/>
      <c r="E360" s="212"/>
      <c r="F360" s="212"/>
      <c r="G360" s="212"/>
      <c r="H360" s="212"/>
      <c r="I360" s="212"/>
      <c r="J360" s="212"/>
      <c r="K360" s="88"/>
    </row>
    <row r="361" spans="1:11" ht="13.5" thickBot="1" x14ac:dyDescent="0.25">
      <c r="B361" s="73"/>
      <c r="C361" s="74"/>
      <c r="D361" s="710" t="s">
        <v>446</v>
      </c>
      <c r="E361" s="711"/>
      <c r="F361" s="711"/>
      <c r="G361" s="707" t="s">
        <v>24</v>
      </c>
      <c r="H361" s="708"/>
      <c r="I361" s="708"/>
      <c r="J361" s="714"/>
      <c r="K361" s="88"/>
    </row>
    <row r="362" spans="1:11" ht="39" thickBot="1" x14ac:dyDescent="0.25">
      <c r="B362" s="75" t="s">
        <v>29</v>
      </c>
      <c r="C362" s="76" t="s">
        <v>28</v>
      </c>
      <c r="D362" s="156" t="s">
        <v>23</v>
      </c>
      <c r="E362" s="77" t="s">
        <v>22</v>
      </c>
      <c r="F362" s="77" t="s">
        <v>21</v>
      </c>
      <c r="G362" s="78" t="s">
        <v>10</v>
      </c>
      <c r="H362" s="79" t="s">
        <v>9</v>
      </c>
      <c r="I362" s="79" t="s">
        <v>8</v>
      </c>
      <c r="J362" s="80" t="s">
        <v>7</v>
      </c>
      <c r="K362" s="88"/>
    </row>
    <row r="363" spans="1:11" x14ac:dyDescent="0.2">
      <c r="A363" s="1">
        <v>250</v>
      </c>
      <c r="B363" s="176"/>
      <c r="C363" s="177"/>
      <c r="D363" s="48"/>
      <c r="E363" s="82"/>
      <c r="F363" s="178" t="e">
        <f>E363/D363</f>
        <v>#DIV/0!</v>
      </c>
      <c r="G363" s="82"/>
      <c r="H363" s="82"/>
      <c r="I363" s="82"/>
      <c r="J363" s="47"/>
      <c r="K363" s="88"/>
    </row>
    <row r="364" spans="1:11" x14ac:dyDescent="0.2">
      <c r="A364" s="1">
        <v>251</v>
      </c>
      <c r="B364" s="179"/>
      <c r="C364" s="180"/>
      <c r="D364" s="50"/>
      <c r="E364" s="38"/>
      <c r="F364" s="174" t="e">
        <f t="shared" ref="F364:F384" si="18">E364/D364</f>
        <v>#DIV/0!</v>
      </c>
      <c r="G364" s="38"/>
      <c r="H364" s="38"/>
      <c r="I364" s="38"/>
      <c r="J364" s="49"/>
      <c r="K364" s="88"/>
    </row>
    <row r="365" spans="1:11" x14ac:dyDescent="0.2">
      <c r="A365" s="1">
        <v>252</v>
      </c>
      <c r="B365" s="179"/>
      <c r="C365" s="180"/>
      <c r="D365" s="50"/>
      <c r="E365" s="38"/>
      <c r="F365" s="174" t="e">
        <f t="shared" si="18"/>
        <v>#DIV/0!</v>
      </c>
      <c r="G365" s="38"/>
      <c r="H365" s="38"/>
      <c r="I365" s="38"/>
      <c r="J365" s="49"/>
      <c r="K365" s="88"/>
    </row>
    <row r="366" spans="1:11" x14ac:dyDescent="0.2">
      <c r="A366" s="1">
        <v>253</v>
      </c>
      <c r="B366" s="179"/>
      <c r="C366" s="180"/>
      <c r="D366" s="50"/>
      <c r="E366" s="38"/>
      <c r="F366" s="174" t="e">
        <f t="shared" si="18"/>
        <v>#DIV/0!</v>
      </c>
      <c r="G366" s="38"/>
      <c r="H366" s="38"/>
      <c r="I366" s="38"/>
      <c r="J366" s="49"/>
      <c r="K366" s="88"/>
    </row>
    <row r="367" spans="1:11" x14ac:dyDescent="0.2">
      <c r="A367" s="1">
        <v>254</v>
      </c>
      <c r="B367" s="179"/>
      <c r="C367" s="180"/>
      <c r="D367" s="50"/>
      <c r="E367" s="38"/>
      <c r="F367" s="174" t="e">
        <f t="shared" si="18"/>
        <v>#DIV/0!</v>
      </c>
      <c r="G367" s="38"/>
      <c r="H367" s="38"/>
      <c r="I367" s="38"/>
      <c r="J367" s="49"/>
      <c r="K367" s="88"/>
    </row>
    <row r="368" spans="1:11" x14ac:dyDescent="0.2">
      <c r="A368" s="1">
        <v>255</v>
      </c>
      <c r="B368" s="179"/>
      <c r="C368" s="180"/>
      <c r="D368" s="50"/>
      <c r="E368" s="38"/>
      <c r="F368" s="174" t="e">
        <f t="shared" si="18"/>
        <v>#DIV/0!</v>
      </c>
      <c r="G368" s="38"/>
      <c r="H368" s="38"/>
      <c r="I368" s="38"/>
      <c r="J368" s="49"/>
      <c r="K368" s="88"/>
    </row>
    <row r="369" spans="1:11" x14ac:dyDescent="0.2">
      <c r="A369" s="1">
        <v>256</v>
      </c>
      <c r="B369" s="179"/>
      <c r="C369" s="180"/>
      <c r="D369" s="50"/>
      <c r="E369" s="38"/>
      <c r="F369" s="174" t="e">
        <f t="shared" si="18"/>
        <v>#DIV/0!</v>
      </c>
      <c r="G369" s="38"/>
      <c r="H369" s="38"/>
      <c r="I369" s="38"/>
      <c r="J369" s="49"/>
      <c r="K369" s="88"/>
    </row>
    <row r="370" spans="1:11" x14ac:dyDescent="0.2">
      <c r="A370" s="1">
        <v>257</v>
      </c>
      <c r="B370" s="179"/>
      <c r="C370" s="180"/>
      <c r="D370" s="50"/>
      <c r="E370" s="38"/>
      <c r="F370" s="174" t="e">
        <f t="shared" si="18"/>
        <v>#DIV/0!</v>
      </c>
      <c r="G370" s="38"/>
      <c r="H370" s="38"/>
      <c r="I370" s="38"/>
      <c r="J370" s="49"/>
      <c r="K370" s="88"/>
    </row>
    <row r="371" spans="1:11" x14ac:dyDescent="0.2">
      <c r="A371" s="1">
        <v>258</v>
      </c>
      <c r="B371" s="179"/>
      <c r="C371" s="180"/>
      <c r="D371" s="50"/>
      <c r="E371" s="38"/>
      <c r="F371" s="174" t="e">
        <f t="shared" si="18"/>
        <v>#DIV/0!</v>
      </c>
      <c r="G371" s="38"/>
      <c r="H371" s="38"/>
      <c r="I371" s="38"/>
      <c r="J371" s="49"/>
      <c r="K371" s="88"/>
    </row>
    <row r="372" spans="1:11" x14ac:dyDescent="0.2">
      <c r="A372" s="1">
        <v>259</v>
      </c>
      <c r="B372" s="179"/>
      <c r="C372" s="180"/>
      <c r="D372" s="50"/>
      <c r="E372" s="38"/>
      <c r="F372" s="174" t="e">
        <f t="shared" si="18"/>
        <v>#DIV/0!</v>
      </c>
      <c r="G372" s="38"/>
      <c r="H372" s="38"/>
      <c r="I372" s="38"/>
      <c r="J372" s="49"/>
      <c r="K372" s="88"/>
    </row>
    <row r="373" spans="1:11" x14ac:dyDescent="0.2">
      <c r="A373" s="1">
        <v>260</v>
      </c>
      <c r="B373" s="179"/>
      <c r="C373" s="180"/>
      <c r="D373" s="50"/>
      <c r="E373" s="38"/>
      <c r="F373" s="174" t="e">
        <f t="shared" si="18"/>
        <v>#DIV/0!</v>
      </c>
      <c r="G373" s="38"/>
      <c r="H373" s="38"/>
      <c r="I373" s="38"/>
      <c r="J373" s="49"/>
      <c r="K373" s="88"/>
    </row>
    <row r="374" spans="1:11" x14ac:dyDescent="0.2">
      <c r="A374" s="1">
        <v>261</v>
      </c>
      <c r="B374" s="179"/>
      <c r="C374" s="180"/>
      <c r="D374" s="50"/>
      <c r="E374" s="38"/>
      <c r="F374" s="174" t="e">
        <f t="shared" si="18"/>
        <v>#DIV/0!</v>
      </c>
      <c r="G374" s="38"/>
      <c r="H374" s="38"/>
      <c r="I374" s="38"/>
      <c r="J374" s="49"/>
      <c r="K374" s="88"/>
    </row>
    <row r="375" spans="1:11" x14ac:dyDescent="0.2">
      <c r="A375" s="1">
        <v>262</v>
      </c>
      <c r="B375" s="179"/>
      <c r="C375" s="180"/>
      <c r="D375" s="50"/>
      <c r="E375" s="38"/>
      <c r="F375" s="174" t="e">
        <f t="shared" si="18"/>
        <v>#DIV/0!</v>
      </c>
      <c r="G375" s="38"/>
      <c r="H375" s="38"/>
      <c r="I375" s="38"/>
      <c r="J375" s="49"/>
      <c r="K375" s="88"/>
    </row>
    <row r="376" spans="1:11" x14ac:dyDescent="0.2">
      <c r="A376" s="1">
        <v>263</v>
      </c>
      <c r="B376" s="179"/>
      <c r="C376" s="180"/>
      <c r="D376" s="50"/>
      <c r="E376" s="38"/>
      <c r="F376" s="174" t="e">
        <f t="shared" si="18"/>
        <v>#DIV/0!</v>
      </c>
      <c r="G376" s="38"/>
      <c r="H376" s="38"/>
      <c r="I376" s="38"/>
      <c r="J376" s="49"/>
      <c r="K376" s="88"/>
    </row>
    <row r="377" spans="1:11" x14ac:dyDescent="0.2">
      <c r="A377" s="1">
        <v>264</v>
      </c>
      <c r="B377" s="179"/>
      <c r="C377" s="180"/>
      <c r="D377" s="50"/>
      <c r="E377" s="38"/>
      <c r="F377" s="174" t="e">
        <f t="shared" si="18"/>
        <v>#DIV/0!</v>
      </c>
      <c r="G377" s="38"/>
      <c r="H377" s="38"/>
      <c r="I377" s="38"/>
      <c r="J377" s="49"/>
      <c r="K377" s="88"/>
    </row>
    <row r="378" spans="1:11" x14ac:dyDescent="0.2">
      <c r="A378" s="1">
        <v>265</v>
      </c>
      <c r="B378" s="179"/>
      <c r="C378" s="180"/>
      <c r="D378" s="50"/>
      <c r="E378" s="38"/>
      <c r="F378" s="174" t="e">
        <f t="shared" si="18"/>
        <v>#DIV/0!</v>
      </c>
      <c r="G378" s="38"/>
      <c r="H378" s="38"/>
      <c r="I378" s="38"/>
      <c r="J378" s="49"/>
      <c r="K378" s="88"/>
    </row>
    <row r="379" spans="1:11" x14ac:dyDescent="0.2">
      <c r="A379" s="1">
        <v>266</v>
      </c>
      <c r="B379" s="179"/>
      <c r="C379" s="180"/>
      <c r="D379" s="50"/>
      <c r="E379" s="38"/>
      <c r="F379" s="174" t="e">
        <f t="shared" si="18"/>
        <v>#DIV/0!</v>
      </c>
      <c r="G379" s="38"/>
      <c r="H379" s="38"/>
      <c r="I379" s="38"/>
      <c r="J379" s="49"/>
      <c r="K379" s="88"/>
    </row>
    <row r="380" spans="1:11" x14ac:dyDescent="0.2">
      <c r="A380" s="1">
        <v>267</v>
      </c>
      <c r="B380" s="179"/>
      <c r="C380" s="180"/>
      <c r="D380" s="50"/>
      <c r="E380" s="38"/>
      <c r="F380" s="174" t="e">
        <f t="shared" si="18"/>
        <v>#DIV/0!</v>
      </c>
      <c r="G380" s="38"/>
      <c r="H380" s="38"/>
      <c r="I380" s="38"/>
      <c r="J380" s="49"/>
      <c r="K380" s="88"/>
    </row>
    <row r="381" spans="1:11" x14ac:dyDescent="0.2">
      <c r="A381" s="1">
        <v>268</v>
      </c>
      <c r="B381" s="179"/>
      <c r="C381" s="180"/>
      <c r="D381" s="50"/>
      <c r="E381" s="38"/>
      <c r="F381" s="174" t="e">
        <f t="shared" si="18"/>
        <v>#DIV/0!</v>
      </c>
      <c r="G381" s="38"/>
      <c r="H381" s="38"/>
      <c r="I381" s="38"/>
      <c r="J381" s="49"/>
      <c r="K381" s="88"/>
    </row>
    <row r="382" spans="1:11" x14ac:dyDescent="0.2">
      <c r="A382" s="1">
        <v>269</v>
      </c>
      <c r="B382" s="179"/>
      <c r="C382" s="180"/>
      <c r="D382" s="50"/>
      <c r="E382" s="38"/>
      <c r="F382" s="174" t="e">
        <f t="shared" si="18"/>
        <v>#DIV/0!</v>
      </c>
      <c r="G382" s="38"/>
      <c r="H382" s="38"/>
      <c r="I382" s="38"/>
      <c r="J382" s="49"/>
      <c r="K382" s="88"/>
    </row>
    <row r="383" spans="1:11" x14ac:dyDescent="0.2">
      <c r="A383" s="1">
        <v>270</v>
      </c>
      <c r="B383" s="179"/>
      <c r="C383" s="180"/>
      <c r="D383" s="50"/>
      <c r="E383" s="38"/>
      <c r="F383" s="174" t="e">
        <f t="shared" si="18"/>
        <v>#DIV/0!</v>
      </c>
      <c r="G383" s="38"/>
      <c r="H383" s="38"/>
      <c r="I383" s="38"/>
      <c r="J383" s="49"/>
    </row>
    <row r="384" spans="1:11" ht="13.5" thickBot="1" x14ac:dyDescent="0.25">
      <c r="A384" s="1">
        <v>271</v>
      </c>
      <c r="B384" s="181"/>
      <c r="C384" s="182"/>
      <c r="D384" s="183"/>
      <c r="E384" s="101"/>
      <c r="F384" s="175" t="e">
        <f t="shared" si="18"/>
        <v>#DIV/0!</v>
      </c>
      <c r="G384" s="101"/>
      <c r="H384" s="101"/>
      <c r="I384" s="101"/>
      <c r="J384" s="103"/>
    </row>
    <row r="385" spans="1:10" ht="13.5" thickBot="1" x14ac:dyDescent="0.25">
      <c r="B385" s="121"/>
      <c r="C385" s="104" t="s">
        <v>44</v>
      </c>
      <c r="D385" s="127">
        <f>SUM(D363:D384)</f>
        <v>0</v>
      </c>
      <c r="E385" s="128">
        <f>SUM(E363:E384)</f>
        <v>0</v>
      </c>
      <c r="F385" s="129" t="e">
        <f>E385/D385</f>
        <v>#DIV/0!</v>
      </c>
      <c r="G385" s="128">
        <f>SUM(G363:G384)</f>
        <v>0</v>
      </c>
      <c r="H385" s="128">
        <f>SUM(H363:H384)</f>
        <v>0</v>
      </c>
      <c r="I385" s="128">
        <f>SUM(I363:I384)</f>
        <v>0</v>
      </c>
      <c r="J385" s="128">
        <f>SUM(J363:J384)</f>
        <v>0</v>
      </c>
    </row>
    <row r="386" spans="1:10" ht="13.5" thickBot="1" x14ac:dyDescent="0.25">
      <c r="B386" s="89"/>
      <c r="C386" s="90"/>
      <c r="D386" s="89"/>
      <c r="E386" s="89"/>
      <c r="F386" s="203" t="s">
        <v>16</v>
      </c>
      <c r="G386" s="131" t="e">
        <f>G385/D385</f>
        <v>#DIV/0!</v>
      </c>
      <c r="H386" s="131" t="e">
        <f>H385/D385</f>
        <v>#DIV/0!</v>
      </c>
      <c r="I386" s="131" t="e">
        <f>I385/D385</f>
        <v>#DIV/0!</v>
      </c>
      <c r="J386" s="106" t="e">
        <f>J385/D385</f>
        <v>#DIV/0!</v>
      </c>
    </row>
    <row r="387" spans="1:10" x14ac:dyDescent="0.2">
      <c r="B387" s="89"/>
      <c r="C387" s="90"/>
      <c r="D387" s="89"/>
      <c r="E387" s="89"/>
      <c r="F387" s="199"/>
      <c r="G387" s="95"/>
      <c r="H387" s="95"/>
      <c r="I387" s="95"/>
      <c r="J387" s="95"/>
    </row>
    <row r="388" spans="1:10" x14ac:dyDescent="0.2">
      <c r="B388" s="89"/>
      <c r="C388" s="90"/>
      <c r="D388" s="89"/>
      <c r="E388" s="89"/>
      <c r="F388" s="199"/>
      <c r="G388" s="95"/>
      <c r="H388" s="95"/>
      <c r="I388" s="95"/>
      <c r="J388" s="95"/>
    </row>
    <row r="389" spans="1:10" ht="13.5" thickBot="1" x14ac:dyDescent="0.25">
      <c r="B389" s="715" t="s">
        <v>353</v>
      </c>
      <c r="C389" s="715"/>
      <c r="D389" s="212"/>
      <c r="E389" s="212"/>
      <c r="F389" s="212"/>
      <c r="G389" s="212"/>
      <c r="H389" s="212"/>
      <c r="I389" s="212"/>
      <c r="J389" s="212"/>
    </row>
    <row r="390" spans="1:10" ht="13.5" thickBot="1" x14ac:dyDescent="0.25">
      <c r="B390" s="73"/>
      <c r="C390" s="74"/>
      <c r="D390" s="710" t="s">
        <v>446</v>
      </c>
      <c r="E390" s="711"/>
      <c r="F390" s="711"/>
      <c r="G390" s="707" t="s">
        <v>24</v>
      </c>
      <c r="H390" s="708"/>
      <c r="I390" s="708"/>
      <c r="J390" s="714"/>
    </row>
    <row r="391" spans="1:10" ht="39" thickBot="1" x14ac:dyDescent="0.25">
      <c r="B391" s="75" t="s">
        <v>29</v>
      </c>
      <c r="C391" s="76" t="s">
        <v>28</v>
      </c>
      <c r="D391" s="156" t="s">
        <v>23</v>
      </c>
      <c r="E391" s="77" t="s">
        <v>22</v>
      </c>
      <c r="F391" s="77" t="s">
        <v>21</v>
      </c>
      <c r="G391" s="78" t="s">
        <v>10</v>
      </c>
      <c r="H391" s="79" t="s">
        <v>9</v>
      </c>
      <c r="I391" s="79" t="s">
        <v>8</v>
      </c>
      <c r="J391" s="80" t="s">
        <v>7</v>
      </c>
    </row>
    <row r="392" spans="1:10" x14ac:dyDescent="0.2">
      <c r="A392" s="1">
        <v>273</v>
      </c>
      <c r="B392" s="176"/>
      <c r="C392" s="177"/>
      <c r="D392" s="48"/>
      <c r="E392" s="82"/>
      <c r="F392" s="178" t="e">
        <f>E392/D392</f>
        <v>#DIV/0!</v>
      </c>
      <c r="G392" s="82"/>
      <c r="H392" s="82"/>
      <c r="I392" s="82"/>
      <c r="J392" s="47"/>
    </row>
    <row r="393" spans="1:10" x14ac:dyDescent="0.2">
      <c r="A393" s="1">
        <v>274</v>
      </c>
      <c r="B393" s="179"/>
      <c r="C393" s="180"/>
      <c r="D393" s="50"/>
      <c r="E393" s="38"/>
      <c r="F393" s="174" t="e">
        <f t="shared" ref="F393:F413" si="19">E393/D393</f>
        <v>#DIV/0!</v>
      </c>
      <c r="G393" s="38"/>
      <c r="H393" s="38"/>
      <c r="I393" s="38"/>
      <c r="J393" s="49"/>
    </row>
    <row r="394" spans="1:10" x14ac:dyDescent="0.2">
      <c r="A394" s="1">
        <v>275</v>
      </c>
      <c r="B394" s="179"/>
      <c r="C394" s="180"/>
      <c r="D394" s="50"/>
      <c r="E394" s="38"/>
      <c r="F394" s="174" t="e">
        <f t="shared" si="19"/>
        <v>#DIV/0!</v>
      </c>
      <c r="G394" s="38"/>
      <c r="H394" s="38"/>
      <c r="I394" s="38"/>
      <c r="J394" s="49"/>
    </row>
    <row r="395" spans="1:10" x14ac:dyDescent="0.2">
      <c r="A395" s="1">
        <v>276</v>
      </c>
      <c r="B395" s="179"/>
      <c r="C395" s="180"/>
      <c r="D395" s="50"/>
      <c r="E395" s="38"/>
      <c r="F395" s="174" t="e">
        <f t="shared" si="19"/>
        <v>#DIV/0!</v>
      </c>
      <c r="G395" s="38"/>
      <c r="H395" s="38"/>
      <c r="I395" s="38"/>
      <c r="J395" s="49"/>
    </row>
    <row r="396" spans="1:10" x14ac:dyDescent="0.2">
      <c r="A396" s="1">
        <v>277</v>
      </c>
      <c r="B396" s="179"/>
      <c r="C396" s="180"/>
      <c r="D396" s="50"/>
      <c r="E396" s="38"/>
      <c r="F396" s="174" t="e">
        <f t="shared" si="19"/>
        <v>#DIV/0!</v>
      </c>
      <c r="G396" s="38"/>
      <c r="H396" s="38"/>
      <c r="I396" s="38"/>
      <c r="J396" s="49"/>
    </row>
    <row r="397" spans="1:10" x14ac:dyDescent="0.2">
      <c r="A397" s="1">
        <v>278</v>
      </c>
      <c r="B397" s="179"/>
      <c r="C397" s="180"/>
      <c r="D397" s="50"/>
      <c r="E397" s="38"/>
      <c r="F397" s="174" t="e">
        <f t="shared" si="19"/>
        <v>#DIV/0!</v>
      </c>
      <c r="G397" s="38"/>
      <c r="H397" s="38"/>
      <c r="I397" s="38"/>
      <c r="J397" s="49"/>
    </row>
    <row r="398" spans="1:10" x14ac:dyDescent="0.2">
      <c r="A398" s="1">
        <v>279</v>
      </c>
      <c r="B398" s="179"/>
      <c r="C398" s="180"/>
      <c r="D398" s="50"/>
      <c r="E398" s="38"/>
      <c r="F398" s="174" t="e">
        <f t="shared" si="19"/>
        <v>#DIV/0!</v>
      </c>
      <c r="G398" s="38"/>
      <c r="H398" s="38"/>
      <c r="I398" s="38"/>
      <c r="J398" s="49"/>
    </row>
    <row r="399" spans="1:10" x14ac:dyDescent="0.2">
      <c r="A399" s="1">
        <v>280</v>
      </c>
      <c r="B399" s="179"/>
      <c r="C399" s="180"/>
      <c r="D399" s="50"/>
      <c r="E399" s="38"/>
      <c r="F399" s="174" t="e">
        <f t="shared" si="19"/>
        <v>#DIV/0!</v>
      </c>
      <c r="G399" s="38"/>
      <c r="H399" s="38"/>
      <c r="I399" s="38"/>
      <c r="J399" s="49"/>
    </row>
    <row r="400" spans="1:10" x14ac:dyDescent="0.2">
      <c r="A400" s="1">
        <v>281</v>
      </c>
      <c r="B400" s="179"/>
      <c r="C400" s="180"/>
      <c r="D400" s="50"/>
      <c r="E400" s="38"/>
      <c r="F400" s="174" t="e">
        <f t="shared" si="19"/>
        <v>#DIV/0!</v>
      </c>
      <c r="G400" s="38"/>
      <c r="H400" s="38"/>
      <c r="I400" s="38"/>
      <c r="J400" s="49"/>
    </row>
    <row r="401" spans="1:10" x14ac:dyDescent="0.2">
      <c r="A401" s="1">
        <v>282</v>
      </c>
      <c r="B401" s="179"/>
      <c r="C401" s="180"/>
      <c r="D401" s="50"/>
      <c r="E401" s="38"/>
      <c r="F401" s="174" t="e">
        <f t="shared" si="19"/>
        <v>#DIV/0!</v>
      </c>
      <c r="G401" s="38"/>
      <c r="H401" s="38"/>
      <c r="I401" s="38"/>
      <c r="J401" s="49"/>
    </row>
    <row r="402" spans="1:10" x14ac:dyDescent="0.2">
      <c r="A402" s="1">
        <v>283</v>
      </c>
      <c r="B402" s="179"/>
      <c r="C402" s="180"/>
      <c r="D402" s="50"/>
      <c r="E402" s="38"/>
      <c r="F402" s="174" t="e">
        <f t="shared" si="19"/>
        <v>#DIV/0!</v>
      </c>
      <c r="G402" s="38"/>
      <c r="H402" s="38"/>
      <c r="I402" s="38"/>
      <c r="J402" s="49"/>
    </row>
    <row r="403" spans="1:10" x14ac:dyDescent="0.2">
      <c r="A403" s="1">
        <v>284</v>
      </c>
      <c r="B403" s="179"/>
      <c r="C403" s="180"/>
      <c r="D403" s="50"/>
      <c r="E403" s="38"/>
      <c r="F403" s="174" t="e">
        <f t="shared" si="19"/>
        <v>#DIV/0!</v>
      </c>
      <c r="G403" s="38"/>
      <c r="H403" s="38"/>
      <c r="I403" s="38"/>
      <c r="J403" s="49"/>
    </row>
    <row r="404" spans="1:10" x14ac:dyDescent="0.2">
      <c r="A404" s="1">
        <v>285</v>
      </c>
      <c r="B404" s="179"/>
      <c r="C404" s="180"/>
      <c r="D404" s="50"/>
      <c r="E404" s="38"/>
      <c r="F404" s="174" t="e">
        <f t="shared" si="19"/>
        <v>#DIV/0!</v>
      </c>
      <c r="G404" s="38"/>
      <c r="H404" s="38"/>
      <c r="I404" s="38"/>
      <c r="J404" s="49"/>
    </row>
    <row r="405" spans="1:10" x14ac:dyDescent="0.2">
      <c r="A405" s="1">
        <v>286</v>
      </c>
      <c r="B405" s="179"/>
      <c r="C405" s="180"/>
      <c r="D405" s="50"/>
      <c r="E405" s="38"/>
      <c r="F405" s="174" t="e">
        <f t="shared" si="19"/>
        <v>#DIV/0!</v>
      </c>
      <c r="G405" s="38"/>
      <c r="H405" s="38"/>
      <c r="I405" s="38"/>
      <c r="J405" s="49"/>
    </row>
    <row r="406" spans="1:10" x14ac:dyDescent="0.2">
      <c r="A406" s="1">
        <v>287</v>
      </c>
      <c r="B406" s="179"/>
      <c r="C406" s="180"/>
      <c r="D406" s="50"/>
      <c r="E406" s="38"/>
      <c r="F406" s="174" t="e">
        <f t="shared" si="19"/>
        <v>#DIV/0!</v>
      </c>
      <c r="G406" s="38"/>
      <c r="H406" s="38"/>
      <c r="I406" s="38"/>
      <c r="J406" s="49"/>
    </row>
    <row r="407" spans="1:10" x14ac:dyDescent="0.2">
      <c r="A407" s="1">
        <v>288</v>
      </c>
      <c r="B407" s="179"/>
      <c r="C407" s="180"/>
      <c r="D407" s="50"/>
      <c r="E407" s="38"/>
      <c r="F407" s="174" t="e">
        <f t="shared" si="19"/>
        <v>#DIV/0!</v>
      </c>
      <c r="G407" s="38"/>
      <c r="H407" s="38"/>
      <c r="I407" s="38"/>
      <c r="J407" s="49"/>
    </row>
    <row r="408" spans="1:10" x14ac:dyDescent="0.2">
      <c r="A408" s="1">
        <v>289</v>
      </c>
      <c r="B408" s="179"/>
      <c r="C408" s="180"/>
      <c r="D408" s="50"/>
      <c r="E408" s="38"/>
      <c r="F408" s="174" t="e">
        <f t="shared" si="19"/>
        <v>#DIV/0!</v>
      </c>
      <c r="G408" s="38"/>
      <c r="H408" s="38"/>
      <c r="I408" s="38"/>
      <c r="J408" s="49"/>
    </row>
    <row r="409" spans="1:10" x14ac:dyDescent="0.2">
      <c r="A409" s="1">
        <v>290</v>
      </c>
      <c r="B409" s="179"/>
      <c r="C409" s="180"/>
      <c r="D409" s="50"/>
      <c r="E409" s="38"/>
      <c r="F409" s="174" t="e">
        <f t="shared" si="19"/>
        <v>#DIV/0!</v>
      </c>
      <c r="G409" s="38"/>
      <c r="H409" s="38"/>
      <c r="I409" s="38"/>
      <c r="J409" s="49"/>
    </row>
    <row r="410" spans="1:10" x14ac:dyDescent="0.2">
      <c r="A410" s="1">
        <v>291</v>
      </c>
      <c r="B410" s="179"/>
      <c r="C410" s="180"/>
      <c r="D410" s="50"/>
      <c r="E410" s="38"/>
      <c r="F410" s="174" t="e">
        <f t="shared" si="19"/>
        <v>#DIV/0!</v>
      </c>
      <c r="G410" s="38"/>
      <c r="H410" s="38"/>
      <c r="I410" s="38"/>
      <c r="J410" s="49"/>
    </row>
    <row r="411" spans="1:10" x14ac:dyDescent="0.2">
      <c r="A411" s="1">
        <v>292</v>
      </c>
      <c r="B411" s="179"/>
      <c r="C411" s="180"/>
      <c r="D411" s="50"/>
      <c r="E411" s="38"/>
      <c r="F411" s="174" t="e">
        <f t="shared" si="19"/>
        <v>#DIV/0!</v>
      </c>
      <c r="G411" s="38"/>
      <c r="H411" s="38"/>
      <c r="I411" s="38"/>
      <c r="J411" s="49"/>
    </row>
    <row r="412" spans="1:10" x14ac:dyDescent="0.2">
      <c r="A412" s="1">
        <v>293</v>
      </c>
      <c r="B412" s="179"/>
      <c r="C412" s="180"/>
      <c r="D412" s="50"/>
      <c r="E412" s="38"/>
      <c r="F412" s="174" t="e">
        <f t="shared" si="19"/>
        <v>#DIV/0!</v>
      </c>
      <c r="G412" s="38"/>
      <c r="H412" s="38"/>
      <c r="I412" s="38"/>
      <c r="J412" s="49"/>
    </row>
    <row r="413" spans="1:10" ht="13.5" thickBot="1" x14ac:dyDescent="0.25">
      <c r="A413" s="1">
        <v>294</v>
      </c>
      <c r="B413" s="181"/>
      <c r="C413" s="182"/>
      <c r="D413" s="183"/>
      <c r="E413" s="101"/>
      <c r="F413" s="175" t="e">
        <f t="shared" si="19"/>
        <v>#DIV/0!</v>
      </c>
      <c r="G413" s="101"/>
      <c r="H413" s="101"/>
      <c r="I413" s="101"/>
      <c r="J413" s="103"/>
    </row>
    <row r="414" spans="1:10" ht="13.5" thickBot="1" x14ac:dyDescent="0.25">
      <c r="B414" s="121"/>
      <c r="C414" s="104" t="s">
        <v>44</v>
      </c>
      <c r="D414" s="127">
        <f>SUM(D392:D413)</f>
        <v>0</v>
      </c>
      <c r="E414" s="128">
        <f>SUM(E392:E413)</f>
        <v>0</v>
      </c>
      <c r="F414" s="129" t="e">
        <f>E414/D414</f>
        <v>#DIV/0!</v>
      </c>
      <c r="G414" s="128">
        <f>SUM(G392:G413)</f>
        <v>0</v>
      </c>
      <c r="H414" s="128">
        <f>SUM(H392:H413)</f>
        <v>0</v>
      </c>
      <c r="I414" s="128">
        <f>SUM(I392:I413)</f>
        <v>0</v>
      </c>
      <c r="J414" s="128">
        <f>SUM(J392:J413)</f>
        <v>0</v>
      </c>
    </row>
    <row r="415" spans="1:10" ht="13.5" thickBot="1" x14ac:dyDescent="0.25">
      <c r="B415" s="89"/>
      <c r="C415" s="90"/>
      <c r="D415" s="89"/>
      <c r="E415" s="89"/>
      <c r="F415" s="203" t="s">
        <v>16</v>
      </c>
      <c r="G415" s="131" t="e">
        <f>G414/D414</f>
        <v>#DIV/0!</v>
      </c>
      <c r="H415" s="131" t="e">
        <f>H414/D414</f>
        <v>#DIV/0!</v>
      </c>
      <c r="I415" s="131" t="e">
        <f>I414/D414</f>
        <v>#DIV/0!</v>
      </c>
      <c r="J415" s="106" t="e">
        <f>J414/D414</f>
        <v>#DIV/0!</v>
      </c>
    </row>
    <row r="416" spans="1:10" x14ac:dyDescent="0.2">
      <c r="B416" s="89"/>
      <c r="C416" s="90"/>
      <c r="D416" s="89"/>
      <c r="E416" s="89"/>
      <c r="F416" s="199"/>
      <c r="G416" s="95"/>
      <c r="H416" s="95"/>
      <c r="I416" s="95"/>
      <c r="J416" s="95"/>
    </row>
    <row r="417" spans="2:11" x14ac:dyDescent="0.2">
      <c r="B417" s="89"/>
      <c r="C417" s="90"/>
      <c r="D417" s="89"/>
      <c r="E417" s="89"/>
      <c r="F417" s="199"/>
      <c r="G417" s="95"/>
      <c r="H417" s="95"/>
      <c r="I417" s="95"/>
      <c r="J417" s="95"/>
    </row>
    <row r="418" spans="2:11" x14ac:dyDescent="0.2">
      <c r="B418" s="89"/>
      <c r="C418" s="90"/>
      <c r="D418" s="89"/>
      <c r="E418" s="89"/>
      <c r="F418" s="199"/>
      <c r="G418" s="95"/>
      <c r="H418" s="95"/>
      <c r="I418" s="95"/>
      <c r="J418" s="95"/>
    </row>
    <row r="419" spans="2:11" ht="13.5" thickBot="1" x14ac:dyDescent="0.25">
      <c r="B419" s="89"/>
      <c r="C419" s="113" t="s">
        <v>17</v>
      </c>
      <c r="D419" s="89"/>
      <c r="E419" s="89"/>
      <c r="F419" s="199"/>
      <c r="G419" s="95"/>
      <c r="H419" s="95"/>
      <c r="I419" s="95"/>
      <c r="J419" s="95"/>
    </row>
    <row r="420" spans="2:11" ht="13.5" thickBot="1" x14ac:dyDescent="0.25">
      <c r="B420" s="89"/>
      <c r="C420" s="113"/>
      <c r="D420" s="707" t="s">
        <v>446</v>
      </c>
      <c r="E420" s="708"/>
      <c r="F420" s="114"/>
      <c r="G420" s="115" t="s">
        <v>24</v>
      </c>
      <c r="H420" s="116"/>
      <c r="I420" s="116"/>
      <c r="J420" s="114"/>
    </row>
    <row r="421" spans="2:11" ht="39" thickBot="1" x14ac:dyDescent="0.25">
      <c r="B421" s="89"/>
      <c r="C421" s="117"/>
      <c r="D421" s="184" t="s">
        <v>23</v>
      </c>
      <c r="E421" s="185" t="s">
        <v>22</v>
      </c>
      <c r="F421" s="184" t="s">
        <v>21</v>
      </c>
      <c r="G421" s="186" t="s">
        <v>10</v>
      </c>
      <c r="H421" s="184" t="s">
        <v>9</v>
      </c>
      <c r="I421" s="185" t="s">
        <v>8</v>
      </c>
      <c r="J421" s="184" t="s">
        <v>7</v>
      </c>
    </row>
    <row r="422" spans="2:11" ht="13.5" thickBot="1" x14ac:dyDescent="0.25">
      <c r="B422" s="89"/>
      <c r="C422" s="187" t="s">
        <v>27</v>
      </c>
      <c r="D422" s="214">
        <f>D306</f>
        <v>0</v>
      </c>
      <c r="E422" s="214">
        <f>E306</f>
        <v>0</v>
      </c>
      <c r="F422" s="129" t="e">
        <f t="shared" ref="F422:F425" si="20">E422/D422</f>
        <v>#DIV/0!</v>
      </c>
      <c r="G422" s="214">
        <f>G306</f>
        <v>0</v>
      </c>
      <c r="H422" s="214">
        <f>H306</f>
        <v>0</v>
      </c>
      <c r="I422" s="214">
        <f>I306</f>
        <v>0</v>
      </c>
      <c r="J422" s="214">
        <f>J306</f>
        <v>0</v>
      </c>
    </row>
    <row r="423" spans="2:11" ht="13.5" thickBot="1" x14ac:dyDescent="0.25">
      <c r="B423" s="89"/>
      <c r="C423" s="187" t="s">
        <v>353</v>
      </c>
      <c r="D423" s="121">
        <f>D414</f>
        <v>0</v>
      </c>
      <c r="E423" s="121">
        <f>E414</f>
        <v>0</v>
      </c>
      <c r="F423" s="129" t="e">
        <f t="shared" si="20"/>
        <v>#DIV/0!</v>
      </c>
      <c r="G423" s="121">
        <f>G414</f>
        <v>0</v>
      </c>
      <c r="H423" s="121">
        <f>H414</f>
        <v>0</v>
      </c>
      <c r="I423" s="121">
        <f>I414</f>
        <v>0</v>
      </c>
      <c r="J423" s="121">
        <f>J414</f>
        <v>0</v>
      </c>
    </row>
    <row r="424" spans="2:11" ht="13.5" thickBot="1" x14ac:dyDescent="0.25">
      <c r="B424" s="89"/>
      <c r="C424" s="187" t="s">
        <v>26</v>
      </c>
      <c r="D424" s="124">
        <f>D356</f>
        <v>0</v>
      </c>
      <c r="E424" s="124">
        <f>E356</f>
        <v>0</v>
      </c>
      <c r="F424" s="129" t="e">
        <f t="shared" si="20"/>
        <v>#DIV/0!</v>
      </c>
      <c r="G424" s="124">
        <f>G356</f>
        <v>0</v>
      </c>
      <c r="H424" s="124">
        <f>H356</f>
        <v>0</v>
      </c>
      <c r="I424" s="124">
        <f>I356</f>
        <v>0</v>
      </c>
      <c r="J424" s="124">
        <f>J356</f>
        <v>0</v>
      </c>
      <c r="K424" s="88"/>
    </row>
    <row r="425" spans="2:11" ht="13.5" thickBot="1" x14ac:dyDescent="0.25">
      <c r="B425" s="89"/>
      <c r="C425" s="188" t="s">
        <v>25</v>
      </c>
      <c r="D425" s="124">
        <f>D385</f>
        <v>0</v>
      </c>
      <c r="E425" s="124">
        <f>E385</f>
        <v>0</v>
      </c>
      <c r="F425" s="129" t="e">
        <f t="shared" si="20"/>
        <v>#DIV/0!</v>
      </c>
      <c r="G425" s="124">
        <f>G385</f>
        <v>0</v>
      </c>
      <c r="H425" s="124">
        <f>H385</f>
        <v>0</v>
      </c>
      <c r="I425" s="124">
        <f>I385</f>
        <v>0</v>
      </c>
      <c r="J425" s="124">
        <f>J385</f>
        <v>0</v>
      </c>
      <c r="K425" s="88"/>
    </row>
    <row r="426" spans="2:11" ht="13.5" thickBot="1" x14ac:dyDescent="0.25">
      <c r="B426" s="89"/>
      <c r="C426" s="104" t="s">
        <v>17</v>
      </c>
      <c r="D426" s="127">
        <f>SUM(D422:D425)</f>
        <v>0</v>
      </c>
      <c r="E426" s="128">
        <f>SUM(E422:E425)</f>
        <v>0</v>
      </c>
      <c r="F426" s="129" t="e">
        <f>E426/D426</f>
        <v>#DIV/0!</v>
      </c>
      <c r="G426" s="128">
        <f t="shared" ref="G426:J426" si="21">SUM(G422:G425)</f>
        <v>0</v>
      </c>
      <c r="H426" s="128">
        <f t="shared" si="21"/>
        <v>0</v>
      </c>
      <c r="I426" s="128">
        <f t="shared" si="21"/>
        <v>0</v>
      </c>
      <c r="J426" s="128">
        <f t="shared" si="21"/>
        <v>0</v>
      </c>
      <c r="K426" s="88"/>
    </row>
    <row r="427" spans="2:11" ht="13.5" thickBot="1" x14ac:dyDescent="0.25">
      <c r="B427" s="89"/>
      <c r="C427" s="90"/>
      <c r="D427" s="89"/>
      <c r="E427" s="89"/>
      <c r="F427" s="203" t="s">
        <v>16</v>
      </c>
      <c r="G427" s="131" t="e">
        <f>G426/D426</f>
        <v>#DIV/0!</v>
      </c>
      <c r="H427" s="131" t="e">
        <f>H426/D426</f>
        <v>#DIV/0!</v>
      </c>
      <c r="I427" s="131" t="e">
        <f>I426/D426</f>
        <v>#DIV/0!</v>
      </c>
      <c r="J427" s="106" t="e">
        <f>J426/D426</f>
        <v>#DIV/0!</v>
      </c>
      <c r="K427" s="88"/>
    </row>
    <row r="428" spans="2:11" x14ac:dyDescent="0.2">
      <c r="B428" s="89"/>
      <c r="C428" s="132"/>
      <c r="D428" s="133"/>
      <c r="E428" s="133"/>
      <c r="F428" s="204"/>
      <c r="G428" s="133"/>
      <c r="H428" s="133"/>
      <c r="I428" s="109"/>
      <c r="J428" s="133"/>
      <c r="K428" s="88"/>
    </row>
    <row r="429" spans="2:11" x14ac:dyDescent="0.2">
      <c r="B429" s="89"/>
      <c r="C429" s="90"/>
      <c r="D429" s="89"/>
      <c r="E429" s="89"/>
      <c r="F429" s="199"/>
      <c r="G429" s="95"/>
      <c r="H429" s="95"/>
      <c r="I429" s="95"/>
      <c r="J429" s="95"/>
      <c r="K429" s="88"/>
    </row>
    <row r="430" spans="2:11" x14ac:dyDescent="0.2">
      <c r="B430" s="89"/>
      <c r="C430" s="90"/>
      <c r="D430" s="89"/>
      <c r="E430" s="89"/>
      <c r="F430" s="199"/>
      <c r="G430" s="95"/>
      <c r="H430" s="95"/>
      <c r="I430" s="95"/>
      <c r="J430" s="95"/>
      <c r="K430" s="88"/>
    </row>
    <row r="431" spans="2:11" x14ac:dyDescent="0.2">
      <c r="B431" s="89"/>
      <c r="C431" s="90"/>
      <c r="D431" s="89"/>
      <c r="E431" s="89"/>
      <c r="F431" s="199"/>
      <c r="G431" s="95"/>
      <c r="H431" s="95"/>
      <c r="I431" s="95"/>
      <c r="J431" s="95"/>
      <c r="K431" s="88"/>
    </row>
    <row r="432" spans="2:11" x14ac:dyDescent="0.2">
      <c r="B432" s="709" t="s">
        <v>94</v>
      </c>
      <c r="C432" s="709"/>
      <c r="D432" s="709"/>
      <c r="E432" s="709"/>
      <c r="F432" s="709"/>
      <c r="G432" s="709"/>
      <c r="H432" s="709"/>
      <c r="I432" s="709"/>
      <c r="J432" s="709"/>
      <c r="K432" s="88"/>
    </row>
    <row r="433" spans="2:11" ht="13.5" thickBot="1" x14ac:dyDescent="0.25">
      <c r="B433" s="71"/>
      <c r="C433" s="72"/>
      <c r="D433" s="71"/>
      <c r="E433" s="71"/>
      <c r="F433" s="71"/>
      <c r="G433" s="71"/>
      <c r="H433" s="71"/>
      <c r="I433" s="71"/>
      <c r="J433" s="71"/>
      <c r="K433" s="88"/>
    </row>
    <row r="434" spans="2:11" ht="13.5" thickBot="1" x14ac:dyDescent="0.25">
      <c r="B434" s="121"/>
      <c r="C434" s="113"/>
      <c r="D434" s="710" t="s">
        <v>446</v>
      </c>
      <c r="E434" s="711"/>
      <c r="F434" s="711"/>
      <c r="G434" s="712" t="s">
        <v>24</v>
      </c>
      <c r="H434" s="711"/>
      <c r="I434" s="711"/>
      <c r="J434" s="713"/>
      <c r="K434" s="88"/>
    </row>
    <row r="435" spans="2:11" ht="39" thickBot="1" x14ac:dyDescent="0.25">
      <c r="B435" s="117"/>
      <c r="C435" s="117"/>
      <c r="D435" s="184" t="s">
        <v>23</v>
      </c>
      <c r="E435" s="186" t="s">
        <v>22</v>
      </c>
      <c r="F435" s="184" t="s">
        <v>21</v>
      </c>
      <c r="G435" s="186" t="s">
        <v>10</v>
      </c>
      <c r="H435" s="184" t="s">
        <v>9</v>
      </c>
      <c r="I435" s="185" t="s">
        <v>8</v>
      </c>
      <c r="J435" s="184" t="s">
        <v>7</v>
      </c>
      <c r="K435" s="88"/>
    </row>
    <row r="436" spans="2:11" ht="13.5" thickBot="1" x14ac:dyDescent="0.25">
      <c r="B436" s="117"/>
      <c r="C436" s="189" t="s">
        <v>20</v>
      </c>
      <c r="D436" s="128">
        <f>D127</f>
        <v>0</v>
      </c>
      <c r="E436" s="128">
        <f>E127</f>
        <v>0</v>
      </c>
      <c r="F436" s="190" t="e">
        <f t="shared" ref="F436:F438" si="22">E436/D436</f>
        <v>#DIV/0!</v>
      </c>
      <c r="G436" s="128">
        <f>G127</f>
        <v>0</v>
      </c>
      <c r="H436" s="128">
        <f>H127</f>
        <v>0</v>
      </c>
      <c r="I436" s="128">
        <f>I127</f>
        <v>0</v>
      </c>
      <c r="J436" s="128">
        <f>J127</f>
        <v>0</v>
      </c>
      <c r="K436" s="88"/>
    </row>
    <row r="437" spans="2:11" ht="13.5" thickBot="1" x14ac:dyDescent="0.25">
      <c r="B437" s="117"/>
      <c r="C437" s="191" t="s">
        <v>19</v>
      </c>
      <c r="D437" s="127">
        <f>D267</f>
        <v>0</v>
      </c>
      <c r="E437" s="127">
        <f>E267</f>
        <v>0</v>
      </c>
      <c r="F437" s="190" t="e">
        <f t="shared" si="22"/>
        <v>#DIV/0!</v>
      </c>
      <c r="G437" s="127">
        <f>G267</f>
        <v>0</v>
      </c>
      <c r="H437" s="127">
        <f>H267</f>
        <v>0</v>
      </c>
      <c r="I437" s="127">
        <f>I267</f>
        <v>0</v>
      </c>
      <c r="J437" s="127">
        <f>J267</f>
        <v>0</v>
      </c>
      <c r="K437" s="88"/>
    </row>
    <row r="438" spans="2:11" ht="13.5" thickBot="1" x14ac:dyDescent="0.25">
      <c r="B438" s="117"/>
      <c r="C438" s="191" t="s">
        <v>18</v>
      </c>
      <c r="D438" s="127">
        <f>D426</f>
        <v>0</v>
      </c>
      <c r="E438" s="127">
        <f>E426</f>
        <v>0</v>
      </c>
      <c r="F438" s="190" t="e">
        <f t="shared" si="22"/>
        <v>#DIV/0!</v>
      </c>
      <c r="G438" s="127">
        <f t="shared" ref="G438:J438" si="23">G426</f>
        <v>0</v>
      </c>
      <c r="H438" s="127">
        <f t="shared" si="23"/>
        <v>0</v>
      </c>
      <c r="I438" s="127">
        <f t="shared" si="23"/>
        <v>0</v>
      </c>
      <c r="J438" s="127">
        <f t="shared" si="23"/>
        <v>0</v>
      </c>
      <c r="K438" s="94"/>
    </row>
    <row r="439" spans="2:11" ht="13.5" thickBot="1" x14ac:dyDescent="0.25">
      <c r="B439" s="45"/>
      <c r="C439" s="192" t="s">
        <v>54</v>
      </c>
      <c r="D439" s="214">
        <f>SUM(D436:D438)</f>
        <v>0</v>
      </c>
      <c r="E439" s="215">
        <f>SUM(E436:E438)</f>
        <v>0</v>
      </c>
      <c r="F439" s="190" t="e">
        <f>E439/D439</f>
        <v>#DIV/0!</v>
      </c>
      <c r="G439" s="216">
        <f>SUM(G436:G438)</f>
        <v>0</v>
      </c>
      <c r="H439" s="216">
        <f>SUM(H436:H438)</f>
        <v>0</v>
      </c>
      <c r="I439" s="216">
        <f>SUM(I436:I438)</f>
        <v>0</v>
      </c>
      <c r="J439" s="216">
        <f>SUM(J436:J438)</f>
        <v>0</v>
      </c>
      <c r="K439" s="88"/>
    </row>
    <row r="440" spans="2:11" ht="13.5" thickBot="1" x14ac:dyDescent="0.25">
      <c r="B440" s="89"/>
      <c r="C440" s="90"/>
      <c r="D440" s="89"/>
      <c r="E440" s="89"/>
      <c r="F440" s="203" t="s">
        <v>16</v>
      </c>
      <c r="G440" s="131" t="e">
        <f>G439/D439</f>
        <v>#DIV/0!</v>
      </c>
      <c r="H440" s="131" t="e">
        <f>H439/D439</f>
        <v>#DIV/0!</v>
      </c>
      <c r="I440" s="131" t="e">
        <f>I439/D439</f>
        <v>#DIV/0!</v>
      </c>
      <c r="J440" s="106" t="e">
        <f>J439/D439</f>
        <v>#DIV/0!</v>
      </c>
    </row>
    <row r="441" spans="2:11" x14ac:dyDescent="0.2">
      <c r="B441" s="109"/>
      <c r="C441" s="88"/>
      <c r="D441" s="109"/>
      <c r="E441" s="109"/>
      <c r="F441" s="109"/>
      <c r="G441" s="109"/>
      <c r="H441" s="109"/>
      <c r="I441" s="109"/>
      <c r="J441" s="109"/>
    </row>
    <row r="442" spans="2:11" x14ac:dyDescent="0.2">
      <c r="D442" s="69"/>
      <c r="E442" s="69"/>
      <c r="F442" s="69"/>
      <c r="G442" s="69"/>
      <c r="H442" s="69"/>
      <c r="I442" s="69"/>
      <c r="J442" s="69"/>
    </row>
  </sheetData>
  <mergeCells count="40">
    <mergeCell ref="D140:F140"/>
    <mergeCell ref="G140:I140"/>
    <mergeCell ref="A2:I2"/>
    <mergeCell ref="B5:J5"/>
    <mergeCell ref="D7:F7"/>
    <mergeCell ref="G7:J7"/>
    <mergeCell ref="B43:J43"/>
    <mergeCell ref="D45:F45"/>
    <mergeCell ref="G45:J45"/>
    <mergeCell ref="B91:J91"/>
    <mergeCell ref="D93:F93"/>
    <mergeCell ref="G93:J93"/>
    <mergeCell ref="D122:E122"/>
    <mergeCell ref="C138:F138"/>
    <mergeCell ref="D276:F276"/>
    <mergeCell ref="G276:J276"/>
    <mergeCell ref="B177:C177"/>
    <mergeCell ref="D179:F179"/>
    <mergeCell ref="G179:J179"/>
    <mergeCell ref="B206:C206"/>
    <mergeCell ref="D207:F207"/>
    <mergeCell ref="G207:J207"/>
    <mergeCell ref="B239:C239"/>
    <mergeCell ref="D240:F240"/>
    <mergeCell ref="G240:J240"/>
    <mergeCell ref="D261:E261"/>
    <mergeCell ref="B274:F274"/>
    <mergeCell ref="D420:E420"/>
    <mergeCell ref="B432:J432"/>
    <mergeCell ref="D434:F434"/>
    <mergeCell ref="G434:J434"/>
    <mergeCell ref="B312:C313"/>
    <mergeCell ref="D314:F314"/>
    <mergeCell ref="G314:J314"/>
    <mergeCell ref="B360:C360"/>
    <mergeCell ref="D361:F361"/>
    <mergeCell ref="G361:J361"/>
    <mergeCell ref="B389:C389"/>
    <mergeCell ref="D390:F390"/>
    <mergeCell ref="G390:J390"/>
  </mergeCells>
  <pageMargins left="0.51181102362204722" right="0.51181102362204722" top="0.55118110236220474" bottom="0.55118110236220474" header="0.31496062992125984" footer="0.31496062992125984"/>
  <pageSetup scale="76" fitToHeight="32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42"/>
  <sheetViews>
    <sheetView workbookViewId="0">
      <selection activeCell="A2" sqref="A2:I2"/>
    </sheetView>
  </sheetViews>
  <sheetFormatPr baseColWidth="10" defaultRowHeight="12.75" x14ac:dyDescent="0.2"/>
  <cols>
    <col min="1" max="1" width="4.28515625" style="1" customWidth="1"/>
    <col min="2" max="2" width="15" style="69" customWidth="1"/>
    <col min="3" max="3" width="64.42578125" style="1" customWidth="1"/>
    <col min="4" max="4" width="15" style="1" customWidth="1"/>
    <col min="5" max="5" width="20.28515625" style="1" customWidth="1"/>
    <col min="6" max="16384" width="11.42578125" style="1"/>
  </cols>
  <sheetData>
    <row r="1" spans="1:10" ht="18.75" x14ac:dyDescent="0.3">
      <c r="A1" s="252" t="s">
        <v>445</v>
      </c>
      <c r="B1" s="194"/>
      <c r="C1" s="193"/>
      <c r="D1" s="193"/>
      <c r="E1" s="193"/>
      <c r="F1" s="193"/>
      <c r="G1" s="193"/>
      <c r="H1" s="193"/>
      <c r="I1" s="193"/>
    </row>
    <row r="2" spans="1:10" x14ac:dyDescent="0.2">
      <c r="A2" s="717" t="s">
        <v>529</v>
      </c>
      <c r="B2" s="717"/>
      <c r="C2" s="717"/>
      <c r="D2" s="717"/>
      <c r="E2" s="717"/>
      <c r="F2" s="717"/>
      <c r="G2" s="717"/>
      <c r="H2" s="717"/>
      <c r="I2" s="717"/>
    </row>
    <row r="3" spans="1:10" x14ac:dyDescent="0.2">
      <c r="A3" s="69"/>
      <c r="B3" s="54"/>
      <c r="C3" s="54"/>
      <c r="D3" s="54"/>
      <c r="E3" s="54"/>
      <c r="F3" s="54"/>
      <c r="G3" s="54"/>
      <c r="H3" s="54"/>
      <c r="I3" s="54"/>
    </row>
    <row r="4" spans="1:10" x14ac:dyDescent="0.2">
      <c r="B4" s="222" t="s">
        <v>43</v>
      </c>
      <c r="C4" s="222"/>
      <c r="D4" s="222"/>
      <c r="E4" s="222"/>
      <c r="F4" s="222"/>
      <c r="G4" s="222"/>
      <c r="H4" s="222"/>
      <c r="I4" s="222"/>
      <c r="J4" s="222"/>
    </row>
    <row r="5" spans="1:10" x14ac:dyDescent="0.2">
      <c r="B5" s="709" t="s">
        <v>40</v>
      </c>
      <c r="C5" s="709"/>
      <c r="D5" s="709"/>
      <c r="E5" s="709"/>
      <c r="F5" s="709"/>
      <c r="G5" s="709"/>
      <c r="H5" s="709"/>
      <c r="I5" s="709"/>
      <c r="J5" s="709"/>
    </row>
    <row r="6" spans="1:10" ht="13.5" thickBot="1" x14ac:dyDescent="0.25">
      <c r="B6" s="71"/>
      <c r="C6" s="72"/>
      <c r="D6" s="71"/>
      <c r="E6" s="71"/>
      <c r="F6" s="71"/>
      <c r="G6" s="71"/>
      <c r="H6" s="71"/>
      <c r="I6" s="71"/>
      <c r="J6" s="71"/>
    </row>
    <row r="7" spans="1:10" ht="13.5" thickBot="1" x14ac:dyDescent="0.25">
      <c r="B7" s="73"/>
      <c r="C7" s="74"/>
      <c r="D7" s="710" t="s">
        <v>440</v>
      </c>
      <c r="E7" s="711"/>
      <c r="F7" s="711"/>
      <c r="G7" s="712" t="s">
        <v>24</v>
      </c>
      <c r="H7" s="711"/>
      <c r="I7" s="711"/>
      <c r="J7" s="713"/>
    </row>
    <row r="8" spans="1:10" ht="39" thickBot="1" x14ac:dyDescent="0.25">
      <c r="B8" s="75" t="s">
        <v>29</v>
      </c>
      <c r="C8" s="76" t="s">
        <v>28</v>
      </c>
      <c r="D8" s="77" t="s">
        <v>23</v>
      </c>
      <c r="E8" s="77" t="s">
        <v>22</v>
      </c>
      <c r="F8" s="77" t="s">
        <v>21</v>
      </c>
      <c r="G8" s="78" t="s">
        <v>10</v>
      </c>
      <c r="H8" s="79" t="s">
        <v>9</v>
      </c>
      <c r="I8" s="79" t="s">
        <v>8</v>
      </c>
      <c r="J8" s="80" t="s">
        <v>7</v>
      </c>
    </row>
    <row r="9" spans="1:10" x14ac:dyDescent="0.2">
      <c r="A9" s="1">
        <v>1</v>
      </c>
      <c r="B9" s="46"/>
      <c r="C9" s="81"/>
      <c r="D9" s="46"/>
      <c r="E9" s="82"/>
      <c r="F9" s="83" t="e">
        <f>E9/D9</f>
        <v>#DIV/0!</v>
      </c>
      <c r="G9" s="46"/>
      <c r="H9" s="82"/>
      <c r="I9" s="82"/>
      <c r="J9" s="47"/>
    </row>
    <row r="10" spans="1:10" x14ac:dyDescent="0.2">
      <c r="A10" s="1">
        <v>2</v>
      </c>
      <c r="B10" s="37"/>
      <c r="C10" s="84"/>
      <c r="D10" s="37"/>
      <c r="E10" s="38"/>
      <c r="F10" s="85" t="e">
        <f>E10/D10</f>
        <v>#DIV/0!</v>
      </c>
      <c r="G10" s="37"/>
      <c r="H10" s="38"/>
      <c r="I10" s="38"/>
      <c r="J10" s="49"/>
    </row>
    <row r="11" spans="1:10" x14ac:dyDescent="0.2">
      <c r="A11" s="1">
        <v>3</v>
      </c>
      <c r="B11" s="37"/>
      <c r="C11" s="84"/>
      <c r="D11" s="37"/>
      <c r="E11" s="38"/>
      <c r="F11" s="85" t="e">
        <f t="shared" ref="F11:F37" si="0">E11/D11</f>
        <v>#DIV/0!</v>
      </c>
      <c r="G11" s="37"/>
      <c r="H11" s="38"/>
      <c r="I11" s="38"/>
      <c r="J11" s="49"/>
    </row>
    <row r="12" spans="1:10" x14ac:dyDescent="0.2">
      <c r="A12" s="1">
        <v>4</v>
      </c>
      <c r="B12" s="37"/>
      <c r="C12" s="84"/>
      <c r="D12" s="37"/>
      <c r="E12" s="38"/>
      <c r="F12" s="85" t="e">
        <f t="shared" si="0"/>
        <v>#DIV/0!</v>
      </c>
      <c r="G12" s="37"/>
      <c r="H12" s="38"/>
      <c r="I12" s="38"/>
      <c r="J12" s="49"/>
    </row>
    <row r="13" spans="1:10" x14ac:dyDescent="0.2">
      <c r="A13" s="1">
        <v>5</v>
      </c>
      <c r="B13" s="37"/>
      <c r="C13" s="84"/>
      <c r="D13" s="37"/>
      <c r="E13" s="38"/>
      <c r="F13" s="85" t="e">
        <f t="shared" si="0"/>
        <v>#DIV/0!</v>
      </c>
      <c r="G13" s="37"/>
      <c r="H13" s="38"/>
      <c r="I13" s="38"/>
      <c r="J13" s="49"/>
    </row>
    <row r="14" spans="1:10" x14ac:dyDescent="0.2">
      <c r="A14" s="1">
        <v>6</v>
      </c>
      <c r="B14" s="37"/>
      <c r="C14" s="84"/>
      <c r="D14" s="37"/>
      <c r="E14" s="38"/>
      <c r="F14" s="85" t="e">
        <f t="shared" si="0"/>
        <v>#DIV/0!</v>
      </c>
      <c r="G14" s="37"/>
      <c r="H14" s="38"/>
      <c r="I14" s="38"/>
      <c r="J14" s="49"/>
    </row>
    <row r="15" spans="1:10" x14ac:dyDescent="0.2">
      <c r="A15" s="1">
        <v>7</v>
      </c>
      <c r="B15" s="37"/>
      <c r="C15" s="84"/>
      <c r="D15" s="37"/>
      <c r="E15" s="38"/>
      <c r="F15" s="85" t="e">
        <f t="shared" si="0"/>
        <v>#DIV/0!</v>
      </c>
      <c r="G15" s="37"/>
      <c r="H15" s="38"/>
      <c r="I15" s="38"/>
      <c r="J15" s="49"/>
    </row>
    <row r="16" spans="1:10" x14ac:dyDescent="0.2">
      <c r="A16" s="1">
        <v>8</v>
      </c>
      <c r="B16" s="37"/>
      <c r="C16" s="84"/>
      <c r="D16" s="37"/>
      <c r="E16" s="38"/>
      <c r="F16" s="85" t="e">
        <f t="shared" si="0"/>
        <v>#DIV/0!</v>
      </c>
      <c r="G16" s="37"/>
      <c r="H16" s="38"/>
      <c r="I16" s="38"/>
      <c r="J16" s="49"/>
    </row>
    <row r="17" spans="1:10" x14ac:dyDescent="0.2">
      <c r="A17" s="1">
        <v>9</v>
      </c>
      <c r="B17" s="37"/>
      <c r="C17" s="84"/>
      <c r="D17" s="37"/>
      <c r="E17" s="38"/>
      <c r="F17" s="85" t="e">
        <f t="shared" si="0"/>
        <v>#DIV/0!</v>
      </c>
      <c r="G17" s="37"/>
      <c r="H17" s="38"/>
      <c r="I17" s="38"/>
      <c r="J17" s="49"/>
    </row>
    <row r="18" spans="1:10" x14ac:dyDescent="0.2">
      <c r="A18" s="1">
        <v>10</v>
      </c>
      <c r="B18" s="37"/>
      <c r="C18" s="84"/>
      <c r="D18" s="37"/>
      <c r="E18" s="38"/>
      <c r="F18" s="85" t="e">
        <f t="shared" si="0"/>
        <v>#DIV/0!</v>
      </c>
      <c r="G18" s="37"/>
      <c r="H18" s="38"/>
      <c r="I18" s="38"/>
      <c r="J18" s="49"/>
    </row>
    <row r="19" spans="1:10" x14ac:dyDescent="0.2">
      <c r="A19" s="1">
        <v>11</v>
      </c>
      <c r="B19" s="37"/>
      <c r="C19" s="84"/>
      <c r="D19" s="37"/>
      <c r="E19" s="38"/>
      <c r="F19" s="85" t="e">
        <f t="shared" si="0"/>
        <v>#DIV/0!</v>
      </c>
      <c r="G19" s="37"/>
      <c r="H19" s="38"/>
      <c r="I19" s="38"/>
      <c r="J19" s="49"/>
    </row>
    <row r="20" spans="1:10" x14ac:dyDescent="0.2">
      <c r="A20" s="1">
        <v>12</v>
      </c>
      <c r="B20" s="37"/>
      <c r="C20" s="84"/>
      <c r="D20" s="37"/>
      <c r="E20" s="38"/>
      <c r="F20" s="85" t="e">
        <f t="shared" si="0"/>
        <v>#DIV/0!</v>
      </c>
      <c r="G20" s="37"/>
      <c r="H20" s="38"/>
      <c r="I20" s="38"/>
      <c r="J20" s="49"/>
    </row>
    <row r="21" spans="1:10" x14ac:dyDescent="0.2">
      <c r="A21" s="1">
        <v>13</v>
      </c>
      <c r="B21" s="37"/>
      <c r="C21" s="84"/>
      <c r="D21" s="37"/>
      <c r="E21" s="38"/>
      <c r="F21" s="85" t="e">
        <f t="shared" si="0"/>
        <v>#DIV/0!</v>
      </c>
      <c r="G21" s="37"/>
      <c r="H21" s="38"/>
      <c r="I21" s="38"/>
      <c r="J21" s="49"/>
    </row>
    <row r="22" spans="1:10" x14ac:dyDescent="0.2">
      <c r="A22" s="1">
        <v>14</v>
      </c>
      <c r="B22" s="37"/>
      <c r="C22" s="84"/>
      <c r="D22" s="37"/>
      <c r="E22" s="38"/>
      <c r="F22" s="85" t="e">
        <f t="shared" si="0"/>
        <v>#DIV/0!</v>
      </c>
      <c r="G22" s="37"/>
      <c r="H22" s="38"/>
      <c r="I22" s="38"/>
      <c r="J22" s="49"/>
    </row>
    <row r="23" spans="1:10" x14ac:dyDescent="0.2">
      <c r="A23" s="1">
        <v>15</v>
      </c>
      <c r="B23" s="37"/>
      <c r="C23" s="84"/>
      <c r="D23" s="37"/>
      <c r="E23" s="38"/>
      <c r="F23" s="85" t="e">
        <f t="shared" si="0"/>
        <v>#DIV/0!</v>
      </c>
      <c r="G23" s="37"/>
      <c r="H23" s="38"/>
      <c r="I23" s="38"/>
      <c r="J23" s="49"/>
    </row>
    <row r="24" spans="1:10" x14ac:dyDescent="0.2">
      <c r="A24" s="1">
        <v>16</v>
      </c>
      <c r="B24" s="37"/>
      <c r="C24" s="84"/>
      <c r="D24" s="37"/>
      <c r="E24" s="38"/>
      <c r="F24" s="85" t="e">
        <f t="shared" si="0"/>
        <v>#DIV/0!</v>
      </c>
      <c r="G24" s="37"/>
      <c r="H24" s="38"/>
      <c r="I24" s="38"/>
      <c r="J24" s="49"/>
    </row>
    <row r="25" spans="1:10" x14ac:dyDescent="0.2">
      <c r="A25" s="1">
        <v>17</v>
      </c>
      <c r="B25" s="37"/>
      <c r="C25" s="84"/>
      <c r="D25" s="37"/>
      <c r="E25" s="38"/>
      <c r="F25" s="85" t="e">
        <f t="shared" si="0"/>
        <v>#DIV/0!</v>
      </c>
      <c r="G25" s="37"/>
      <c r="H25" s="38"/>
      <c r="I25" s="38"/>
      <c r="J25" s="49"/>
    </row>
    <row r="26" spans="1:10" x14ac:dyDescent="0.2">
      <c r="A26" s="1">
        <v>18</v>
      </c>
      <c r="B26" s="37"/>
      <c r="C26" s="84"/>
      <c r="D26" s="37"/>
      <c r="E26" s="38"/>
      <c r="F26" s="85" t="e">
        <f t="shared" si="0"/>
        <v>#DIV/0!</v>
      </c>
      <c r="G26" s="37"/>
      <c r="H26" s="38"/>
      <c r="I26" s="38"/>
      <c r="J26" s="49"/>
    </row>
    <row r="27" spans="1:10" x14ac:dyDescent="0.2">
      <c r="A27" s="1">
        <v>19</v>
      </c>
      <c r="B27" s="37"/>
      <c r="C27" s="84"/>
      <c r="D27" s="37"/>
      <c r="E27" s="38"/>
      <c r="F27" s="85" t="e">
        <f t="shared" si="0"/>
        <v>#DIV/0!</v>
      </c>
      <c r="G27" s="37"/>
      <c r="H27" s="38"/>
      <c r="I27" s="38"/>
      <c r="J27" s="49"/>
    </row>
    <row r="28" spans="1:10" x14ac:dyDescent="0.2">
      <c r="A28" s="1">
        <v>20</v>
      </c>
      <c r="B28" s="37"/>
      <c r="C28" s="84"/>
      <c r="D28" s="37"/>
      <c r="E28" s="38"/>
      <c r="F28" s="85" t="e">
        <f t="shared" si="0"/>
        <v>#DIV/0!</v>
      </c>
      <c r="G28" s="37"/>
      <c r="H28" s="38"/>
      <c r="I28" s="38"/>
      <c r="J28" s="49"/>
    </row>
    <row r="29" spans="1:10" x14ac:dyDescent="0.2">
      <c r="A29" s="1">
        <v>21</v>
      </c>
      <c r="B29" s="37"/>
      <c r="C29" s="84"/>
      <c r="D29" s="37"/>
      <c r="E29" s="38"/>
      <c r="F29" s="85" t="e">
        <f t="shared" si="0"/>
        <v>#DIV/0!</v>
      </c>
      <c r="G29" s="37"/>
      <c r="H29" s="38"/>
      <c r="I29" s="38"/>
      <c r="J29" s="49"/>
    </row>
    <row r="30" spans="1:10" x14ac:dyDescent="0.2">
      <c r="A30" s="1">
        <v>22</v>
      </c>
      <c r="B30" s="37"/>
      <c r="C30" s="84"/>
      <c r="D30" s="37"/>
      <c r="E30" s="38"/>
      <c r="F30" s="85" t="e">
        <f t="shared" si="0"/>
        <v>#DIV/0!</v>
      </c>
      <c r="G30" s="37"/>
      <c r="H30" s="38"/>
      <c r="I30" s="38"/>
      <c r="J30" s="49"/>
    </row>
    <row r="31" spans="1:10" x14ac:dyDescent="0.2">
      <c r="A31" s="1">
        <v>23</v>
      </c>
      <c r="B31" s="37"/>
      <c r="C31" s="84"/>
      <c r="D31" s="37"/>
      <c r="E31" s="38"/>
      <c r="F31" s="85" t="e">
        <f t="shared" si="0"/>
        <v>#DIV/0!</v>
      </c>
      <c r="G31" s="37"/>
      <c r="H31" s="38"/>
      <c r="I31" s="38"/>
      <c r="J31" s="49"/>
    </row>
    <row r="32" spans="1:10" x14ac:dyDescent="0.2">
      <c r="A32" s="1">
        <v>24</v>
      </c>
      <c r="B32" s="37"/>
      <c r="C32" s="84"/>
      <c r="D32" s="37"/>
      <c r="E32" s="38"/>
      <c r="F32" s="85" t="e">
        <f t="shared" si="0"/>
        <v>#DIV/0!</v>
      </c>
      <c r="G32" s="37"/>
      <c r="H32" s="38"/>
      <c r="I32" s="38"/>
      <c r="J32" s="49"/>
    </row>
    <row r="33" spans="1:11" x14ac:dyDescent="0.2">
      <c r="A33" s="1">
        <v>25</v>
      </c>
      <c r="B33" s="37"/>
      <c r="C33" s="84"/>
      <c r="D33" s="37"/>
      <c r="E33" s="38"/>
      <c r="F33" s="85" t="e">
        <f t="shared" si="0"/>
        <v>#DIV/0!</v>
      </c>
      <c r="G33" s="37"/>
      <c r="H33" s="38"/>
      <c r="I33" s="38"/>
      <c r="J33" s="49"/>
    </row>
    <row r="34" spans="1:11" x14ac:dyDescent="0.2">
      <c r="A34" s="1">
        <v>26</v>
      </c>
      <c r="B34" s="37"/>
      <c r="C34" s="84"/>
      <c r="D34" s="37"/>
      <c r="E34" s="38"/>
      <c r="F34" s="85" t="e">
        <f t="shared" si="0"/>
        <v>#DIV/0!</v>
      </c>
      <c r="G34" s="37"/>
      <c r="H34" s="38"/>
      <c r="I34" s="38"/>
      <c r="J34" s="49"/>
    </row>
    <row r="35" spans="1:11" x14ac:dyDescent="0.2">
      <c r="A35" s="1">
        <v>27</v>
      </c>
      <c r="B35" s="37"/>
      <c r="C35" s="84"/>
      <c r="D35" s="37"/>
      <c r="E35" s="38"/>
      <c r="F35" s="85" t="e">
        <f t="shared" si="0"/>
        <v>#DIV/0!</v>
      </c>
      <c r="G35" s="37"/>
      <c r="H35" s="38"/>
      <c r="I35" s="38"/>
      <c r="J35" s="49"/>
    </row>
    <row r="36" spans="1:11" x14ac:dyDescent="0.2">
      <c r="A36" s="1">
        <v>28</v>
      </c>
      <c r="B36" s="37"/>
      <c r="C36" s="84"/>
      <c r="D36" s="37"/>
      <c r="E36" s="38"/>
      <c r="F36" s="85" t="e">
        <f t="shared" si="0"/>
        <v>#DIV/0!</v>
      </c>
      <c r="G36" s="37"/>
      <c r="H36" s="38"/>
      <c r="I36" s="38"/>
      <c r="J36" s="49"/>
    </row>
    <row r="37" spans="1:11" x14ac:dyDescent="0.2">
      <c r="A37" s="1">
        <v>29</v>
      </c>
      <c r="B37" s="37"/>
      <c r="C37" s="84"/>
      <c r="D37" s="37"/>
      <c r="E37" s="38"/>
      <c r="F37" s="85" t="e">
        <f t="shared" si="0"/>
        <v>#DIV/0!</v>
      </c>
      <c r="G37" s="37"/>
      <c r="H37" s="38"/>
      <c r="I37" s="38"/>
      <c r="J37" s="49"/>
    </row>
    <row r="38" spans="1:11" ht="13.5" thickBot="1" x14ac:dyDescent="0.25">
      <c r="B38" s="195"/>
      <c r="C38" s="86" t="s">
        <v>92</v>
      </c>
      <c r="D38" s="195">
        <f>SUM(D9:D37)</f>
        <v>0</v>
      </c>
      <c r="E38" s="196">
        <f>SUM(E9:E37)</f>
        <v>0</v>
      </c>
      <c r="F38" s="87" t="e">
        <f>E38/D38</f>
        <v>#DIV/0!</v>
      </c>
      <c r="G38" s="195">
        <f>SUM(G9:G37)</f>
        <v>0</v>
      </c>
      <c r="H38" s="196">
        <f>SUM(H9:H37)</f>
        <v>0</v>
      </c>
      <c r="I38" s="196">
        <f>SUM(I9:I37)</f>
        <v>0</v>
      </c>
      <c r="J38" s="197">
        <f>SUM(J9:J37)</f>
        <v>0</v>
      </c>
      <c r="K38" s="88"/>
    </row>
    <row r="39" spans="1:11" ht="13.5" thickBot="1" x14ac:dyDescent="0.25">
      <c r="B39" s="89"/>
      <c r="C39" s="90"/>
      <c r="D39" s="89"/>
      <c r="E39" s="89"/>
      <c r="F39" s="198" t="s">
        <v>16</v>
      </c>
      <c r="G39" s="91" t="e">
        <f>G38/D38</f>
        <v>#DIV/0!</v>
      </c>
      <c r="H39" s="92" t="e">
        <f>H38/D38</f>
        <v>#DIV/0!</v>
      </c>
      <c r="I39" s="91" t="e">
        <f>I38/D38</f>
        <v>#DIV/0!</v>
      </c>
      <c r="J39" s="93" t="e">
        <f>J38/D38</f>
        <v>#DIV/0!</v>
      </c>
      <c r="K39" s="94"/>
    </row>
    <row r="40" spans="1:11" x14ac:dyDescent="0.2">
      <c r="B40" s="89"/>
      <c r="C40" s="90"/>
      <c r="D40" s="89"/>
      <c r="E40" s="89"/>
      <c r="F40" s="199"/>
      <c r="G40" s="95"/>
      <c r="H40" s="95"/>
      <c r="I40" s="95"/>
      <c r="J40" s="95"/>
      <c r="K40" s="88"/>
    </row>
    <row r="41" spans="1:11" x14ac:dyDescent="0.2">
      <c r="B41" s="89"/>
      <c r="C41" s="90"/>
      <c r="D41" s="89"/>
      <c r="E41" s="89"/>
      <c r="F41" s="199"/>
      <c r="G41" s="95"/>
      <c r="H41" s="95"/>
      <c r="I41" s="95"/>
      <c r="J41" s="95"/>
      <c r="K41" s="88"/>
    </row>
    <row r="42" spans="1:11" x14ac:dyDescent="0.2">
      <c r="B42" s="222" t="s">
        <v>43</v>
      </c>
      <c r="C42" s="222"/>
      <c r="D42" s="222"/>
      <c r="E42" s="222"/>
      <c r="F42" s="222"/>
      <c r="G42" s="222"/>
      <c r="H42" s="222"/>
      <c r="I42" s="222"/>
      <c r="J42" s="222"/>
      <c r="K42" s="88"/>
    </row>
    <row r="43" spans="1:11" x14ac:dyDescent="0.2">
      <c r="B43" s="709" t="s">
        <v>42</v>
      </c>
      <c r="C43" s="709"/>
      <c r="D43" s="709"/>
      <c r="E43" s="709"/>
      <c r="F43" s="709"/>
      <c r="G43" s="709"/>
      <c r="H43" s="709"/>
      <c r="I43" s="709"/>
      <c r="J43" s="709"/>
      <c r="K43" s="88"/>
    </row>
    <row r="44" spans="1:11" ht="13.5" thickBot="1" x14ac:dyDescent="0.25">
      <c r="B44" s="71"/>
      <c r="C44" s="72"/>
      <c r="D44" s="71"/>
      <c r="E44" s="71"/>
      <c r="F44" s="71"/>
      <c r="G44" s="71"/>
      <c r="H44" s="71"/>
      <c r="I44" s="71"/>
      <c r="J44" s="71"/>
      <c r="K44" s="88"/>
    </row>
    <row r="45" spans="1:11" ht="13.5" thickBot="1" x14ac:dyDescent="0.25">
      <c r="B45" s="73"/>
      <c r="C45" s="74"/>
      <c r="D45" s="710" t="s">
        <v>440</v>
      </c>
      <c r="E45" s="711"/>
      <c r="F45" s="711"/>
      <c r="G45" s="712" t="s">
        <v>24</v>
      </c>
      <c r="H45" s="711"/>
      <c r="I45" s="711"/>
      <c r="J45" s="713"/>
      <c r="K45" s="88"/>
    </row>
    <row r="46" spans="1:11" ht="39" thickBot="1" x14ac:dyDescent="0.25">
      <c r="B46" s="75" t="s">
        <v>29</v>
      </c>
      <c r="C46" s="75" t="s">
        <v>28</v>
      </c>
      <c r="D46" s="77" t="s">
        <v>23</v>
      </c>
      <c r="E46" s="77" t="s">
        <v>22</v>
      </c>
      <c r="F46" s="77" t="s">
        <v>21</v>
      </c>
      <c r="G46" s="96" t="s">
        <v>10</v>
      </c>
      <c r="H46" s="79" t="s">
        <v>9</v>
      </c>
      <c r="I46" s="79" t="s">
        <v>8</v>
      </c>
      <c r="J46" s="80" t="s">
        <v>7</v>
      </c>
    </row>
    <row r="47" spans="1:11" x14ac:dyDescent="0.2">
      <c r="A47" s="1">
        <v>30</v>
      </c>
      <c r="B47" s="46"/>
      <c r="C47" s="81"/>
      <c r="D47" s="46"/>
      <c r="E47" s="82"/>
      <c r="F47" s="97" t="e">
        <f>E47/D47</f>
        <v>#DIV/0!</v>
      </c>
      <c r="G47" s="46"/>
      <c r="H47" s="82"/>
      <c r="I47" s="82"/>
      <c r="J47" s="47"/>
    </row>
    <row r="48" spans="1:11" x14ac:dyDescent="0.2">
      <c r="A48" s="1">
        <v>31</v>
      </c>
      <c r="B48" s="37"/>
      <c r="C48" s="84"/>
      <c r="D48" s="37"/>
      <c r="E48" s="38"/>
      <c r="F48" s="98" t="e">
        <f t="shared" ref="F48:F86" si="1">E48/D48</f>
        <v>#DIV/0!</v>
      </c>
      <c r="G48" s="37"/>
      <c r="H48" s="38"/>
      <c r="I48" s="38"/>
      <c r="J48" s="49"/>
    </row>
    <row r="49" spans="1:10" x14ac:dyDescent="0.2">
      <c r="A49" s="1">
        <v>32</v>
      </c>
      <c r="B49" s="37"/>
      <c r="C49" s="84"/>
      <c r="D49" s="37"/>
      <c r="E49" s="38"/>
      <c r="F49" s="98" t="e">
        <f t="shared" si="1"/>
        <v>#DIV/0!</v>
      </c>
      <c r="G49" s="37"/>
      <c r="H49" s="38"/>
      <c r="I49" s="38"/>
      <c r="J49" s="49"/>
    </row>
    <row r="50" spans="1:10" x14ac:dyDescent="0.2">
      <c r="A50" s="1">
        <v>33</v>
      </c>
      <c r="B50" s="37"/>
      <c r="C50" s="84"/>
      <c r="D50" s="37"/>
      <c r="E50" s="38"/>
      <c r="F50" s="98" t="e">
        <f t="shared" si="1"/>
        <v>#DIV/0!</v>
      </c>
      <c r="G50" s="37"/>
      <c r="H50" s="38"/>
      <c r="I50" s="38"/>
      <c r="J50" s="49"/>
    </row>
    <row r="51" spans="1:10" x14ac:dyDescent="0.2">
      <c r="A51" s="1">
        <v>34</v>
      </c>
      <c r="B51" s="37"/>
      <c r="C51" s="84"/>
      <c r="D51" s="37"/>
      <c r="E51" s="38"/>
      <c r="F51" s="98" t="e">
        <f t="shared" si="1"/>
        <v>#DIV/0!</v>
      </c>
      <c r="G51" s="37"/>
      <c r="H51" s="38"/>
      <c r="I51" s="38"/>
      <c r="J51" s="49"/>
    </row>
    <row r="52" spans="1:10" x14ac:dyDescent="0.2">
      <c r="A52" s="1">
        <v>35</v>
      </c>
      <c r="B52" s="37"/>
      <c r="C52" s="84"/>
      <c r="D52" s="37"/>
      <c r="E52" s="38"/>
      <c r="F52" s="98" t="e">
        <f t="shared" si="1"/>
        <v>#DIV/0!</v>
      </c>
      <c r="G52" s="37"/>
      <c r="H52" s="38"/>
      <c r="I52" s="38"/>
      <c r="J52" s="49"/>
    </row>
    <row r="53" spans="1:10" x14ac:dyDescent="0.2">
      <c r="A53" s="1">
        <v>36</v>
      </c>
      <c r="B53" s="37"/>
      <c r="C53" s="84"/>
      <c r="D53" s="37"/>
      <c r="E53" s="38"/>
      <c r="F53" s="98" t="e">
        <f t="shared" si="1"/>
        <v>#DIV/0!</v>
      </c>
      <c r="G53" s="37"/>
      <c r="H53" s="38"/>
      <c r="I53" s="38"/>
      <c r="J53" s="49"/>
    </row>
    <row r="54" spans="1:10" x14ac:dyDescent="0.2">
      <c r="A54" s="1">
        <v>37</v>
      </c>
      <c r="B54" s="37"/>
      <c r="C54" s="84"/>
      <c r="D54" s="37"/>
      <c r="E54" s="38"/>
      <c r="F54" s="98" t="e">
        <f t="shared" si="1"/>
        <v>#DIV/0!</v>
      </c>
      <c r="G54" s="37"/>
      <c r="H54" s="38"/>
      <c r="I54" s="38"/>
      <c r="J54" s="49"/>
    </row>
    <row r="55" spans="1:10" x14ac:dyDescent="0.2">
      <c r="A55" s="1">
        <v>38</v>
      </c>
      <c r="B55" s="37"/>
      <c r="C55" s="84"/>
      <c r="D55" s="37"/>
      <c r="E55" s="38"/>
      <c r="F55" s="98" t="e">
        <f t="shared" si="1"/>
        <v>#DIV/0!</v>
      </c>
      <c r="G55" s="37"/>
      <c r="H55" s="38"/>
      <c r="I55" s="38"/>
      <c r="J55" s="49"/>
    </row>
    <row r="56" spans="1:10" x14ac:dyDescent="0.2">
      <c r="A56" s="1">
        <v>39</v>
      </c>
      <c r="B56" s="37"/>
      <c r="C56" s="84"/>
      <c r="D56" s="37"/>
      <c r="E56" s="38"/>
      <c r="F56" s="98" t="e">
        <f t="shared" si="1"/>
        <v>#DIV/0!</v>
      </c>
      <c r="G56" s="37"/>
      <c r="H56" s="38"/>
      <c r="I56" s="38"/>
      <c r="J56" s="49"/>
    </row>
    <row r="57" spans="1:10" x14ac:dyDescent="0.2">
      <c r="A57" s="1">
        <v>40</v>
      </c>
      <c r="B57" s="37"/>
      <c r="C57" s="84"/>
      <c r="D57" s="37"/>
      <c r="E57" s="38"/>
      <c r="F57" s="98" t="e">
        <f t="shared" si="1"/>
        <v>#DIV/0!</v>
      </c>
      <c r="G57" s="37"/>
      <c r="H57" s="38"/>
      <c r="I57" s="38"/>
      <c r="J57" s="49"/>
    </row>
    <row r="58" spans="1:10" x14ac:dyDescent="0.2">
      <c r="A58" s="1">
        <v>41</v>
      </c>
      <c r="B58" s="37"/>
      <c r="C58" s="84"/>
      <c r="D58" s="37"/>
      <c r="E58" s="38"/>
      <c r="F58" s="98" t="e">
        <f t="shared" si="1"/>
        <v>#DIV/0!</v>
      </c>
      <c r="G58" s="37"/>
      <c r="H58" s="38"/>
      <c r="I58" s="38"/>
      <c r="J58" s="49"/>
    </row>
    <row r="59" spans="1:10" x14ac:dyDescent="0.2">
      <c r="A59" s="1">
        <v>42</v>
      </c>
      <c r="B59" s="37"/>
      <c r="C59" s="84"/>
      <c r="D59" s="37"/>
      <c r="E59" s="38"/>
      <c r="F59" s="98" t="e">
        <f t="shared" si="1"/>
        <v>#DIV/0!</v>
      </c>
      <c r="G59" s="37"/>
      <c r="H59" s="38"/>
      <c r="I59" s="38"/>
      <c r="J59" s="49"/>
    </row>
    <row r="60" spans="1:10" x14ac:dyDescent="0.2">
      <c r="A60" s="1">
        <v>43</v>
      </c>
      <c r="B60" s="37"/>
      <c r="C60" s="84"/>
      <c r="D60" s="37"/>
      <c r="E60" s="38"/>
      <c r="F60" s="98" t="e">
        <f t="shared" si="1"/>
        <v>#DIV/0!</v>
      </c>
      <c r="G60" s="37"/>
      <c r="H60" s="38"/>
      <c r="I60" s="38"/>
      <c r="J60" s="49"/>
    </row>
    <row r="61" spans="1:10" x14ac:dyDescent="0.2">
      <c r="A61" s="1">
        <v>44</v>
      </c>
      <c r="B61" s="37"/>
      <c r="C61" s="84"/>
      <c r="D61" s="37"/>
      <c r="E61" s="38"/>
      <c r="F61" s="98" t="e">
        <f t="shared" si="1"/>
        <v>#DIV/0!</v>
      </c>
      <c r="G61" s="37"/>
      <c r="H61" s="38"/>
      <c r="I61" s="38"/>
      <c r="J61" s="49"/>
    </row>
    <row r="62" spans="1:10" x14ac:dyDescent="0.2">
      <c r="A62" s="1">
        <v>45</v>
      </c>
      <c r="B62" s="37"/>
      <c r="C62" s="84"/>
      <c r="D62" s="37"/>
      <c r="E62" s="38"/>
      <c r="F62" s="98" t="e">
        <f t="shared" si="1"/>
        <v>#DIV/0!</v>
      </c>
      <c r="G62" s="37"/>
      <c r="H62" s="38"/>
      <c r="I62" s="38"/>
      <c r="J62" s="49"/>
    </row>
    <row r="63" spans="1:10" x14ac:dyDescent="0.2">
      <c r="A63" s="1">
        <v>46</v>
      </c>
      <c r="B63" s="37"/>
      <c r="C63" s="84"/>
      <c r="D63" s="37"/>
      <c r="E63" s="38"/>
      <c r="F63" s="98" t="e">
        <f t="shared" si="1"/>
        <v>#DIV/0!</v>
      </c>
      <c r="G63" s="37"/>
      <c r="H63" s="38"/>
      <c r="I63" s="38"/>
      <c r="J63" s="49"/>
    </row>
    <row r="64" spans="1:10" x14ac:dyDescent="0.2">
      <c r="A64" s="1">
        <v>47</v>
      </c>
      <c r="B64" s="37"/>
      <c r="C64" s="84"/>
      <c r="D64" s="37"/>
      <c r="E64" s="38"/>
      <c r="F64" s="98" t="e">
        <f t="shared" si="1"/>
        <v>#DIV/0!</v>
      </c>
      <c r="G64" s="37"/>
      <c r="H64" s="38"/>
      <c r="I64" s="38"/>
      <c r="J64" s="49"/>
    </row>
    <row r="65" spans="1:10" x14ac:dyDescent="0.2">
      <c r="A65" s="1">
        <v>48</v>
      </c>
      <c r="B65" s="37"/>
      <c r="C65" s="84"/>
      <c r="D65" s="37"/>
      <c r="E65" s="38"/>
      <c r="F65" s="98" t="e">
        <f t="shared" si="1"/>
        <v>#DIV/0!</v>
      </c>
      <c r="G65" s="37"/>
      <c r="H65" s="38"/>
      <c r="I65" s="38"/>
      <c r="J65" s="49"/>
    </row>
    <row r="66" spans="1:10" x14ac:dyDescent="0.2">
      <c r="A66" s="1">
        <v>49</v>
      </c>
      <c r="B66" s="37"/>
      <c r="C66" s="84"/>
      <c r="D66" s="37"/>
      <c r="E66" s="38"/>
      <c r="F66" s="98" t="e">
        <f t="shared" si="1"/>
        <v>#DIV/0!</v>
      </c>
      <c r="G66" s="37"/>
      <c r="H66" s="38"/>
      <c r="I66" s="38"/>
      <c r="J66" s="49"/>
    </row>
    <row r="67" spans="1:10" x14ac:dyDescent="0.2">
      <c r="A67" s="1">
        <v>50</v>
      </c>
      <c r="B67" s="37"/>
      <c r="C67" s="84"/>
      <c r="D67" s="37"/>
      <c r="E67" s="38"/>
      <c r="F67" s="98" t="e">
        <f t="shared" si="1"/>
        <v>#DIV/0!</v>
      </c>
      <c r="G67" s="37"/>
      <c r="H67" s="38"/>
      <c r="I67" s="38"/>
      <c r="J67" s="49"/>
    </row>
    <row r="68" spans="1:10" x14ac:dyDescent="0.2">
      <c r="A68" s="1">
        <v>51</v>
      </c>
      <c r="B68" s="37"/>
      <c r="C68" s="84"/>
      <c r="D68" s="37"/>
      <c r="E68" s="38"/>
      <c r="F68" s="98" t="e">
        <f t="shared" si="1"/>
        <v>#DIV/0!</v>
      </c>
      <c r="G68" s="37"/>
      <c r="H68" s="38"/>
      <c r="I68" s="38"/>
      <c r="J68" s="49"/>
    </row>
    <row r="69" spans="1:10" x14ac:dyDescent="0.2">
      <c r="A69" s="1">
        <v>52</v>
      </c>
      <c r="B69" s="37"/>
      <c r="C69" s="84"/>
      <c r="D69" s="37"/>
      <c r="E69" s="38"/>
      <c r="F69" s="98" t="e">
        <f t="shared" si="1"/>
        <v>#DIV/0!</v>
      </c>
      <c r="G69" s="37"/>
      <c r="H69" s="38"/>
      <c r="I69" s="38"/>
      <c r="J69" s="49"/>
    </row>
    <row r="70" spans="1:10" x14ac:dyDescent="0.2">
      <c r="A70" s="1">
        <v>53</v>
      </c>
      <c r="B70" s="37"/>
      <c r="C70" s="84"/>
      <c r="D70" s="37"/>
      <c r="E70" s="38"/>
      <c r="F70" s="98" t="e">
        <f t="shared" si="1"/>
        <v>#DIV/0!</v>
      </c>
      <c r="G70" s="37"/>
      <c r="H70" s="38"/>
      <c r="I70" s="38"/>
      <c r="J70" s="49"/>
    </row>
    <row r="71" spans="1:10" x14ac:dyDescent="0.2">
      <c r="A71" s="1">
        <v>54</v>
      </c>
      <c r="B71" s="37"/>
      <c r="C71" s="84"/>
      <c r="D71" s="37"/>
      <c r="E71" s="38"/>
      <c r="F71" s="98" t="e">
        <f t="shared" si="1"/>
        <v>#DIV/0!</v>
      </c>
      <c r="G71" s="37"/>
      <c r="H71" s="38"/>
      <c r="I71" s="38"/>
      <c r="J71" s="49"/>
    </row>
    <row r="72" spans="1:10" x14ac:dyDescent="0.2">
      <c r="A72" s="1">
        <v>55</v>
      </c>
      <c r="B72" s="37"/>
      <c r="C72" s="84"/>
      <c r="D72" s="37"/>
      <c r="E72" s="38"/>
      <c r="F72" s="98" t="e">
        <f t="shared" si="1"/>
        <v>#DIV/0!</v>
      </c>
      <c r="G72" s="37"/>
      <c r="H72" s="38"/>
      <c r="I72" s="38"/>
      <c r="J72" s="49"/>
    </row>
    <row r="73" spans="1:10" x14ac:dyDescent="0.2">
      <c r="A73" s="1">
        <v>56</v>
      </c>
      <c r="B73" s="37"/>
      <c r="C73" s="84"/>
      <c r="D73" s="37"/>
      <c r="E73" s="38"/>
      <c r="F73" s="98" t="e">
        <f t="shared" si="1"/>
        <v>#DIV/0!</v>
      </c>
      <c r="G73" s="37"/>
      <c r="H73" s="38"/>
      <c r="I73" s="38"/>
      <c r="J73" s="49"/>
    </row>
    <row r="74" spans="1:10" x14ac:dyDescent="0.2">
      <c r="A74" s="1">
        <v>57</v>
      </c>
      <c r="B74" s="37"/>
      <c r="C74" s="84"/>
      <c r="D74" s="37"/>
      <c r="E74" s="38"/>
      <c r="F74" s="98" t="e">
        <f t="shared" si="1"/>
        <v>#DIV/0!</v>
      </c>
      <c r="G74" s="37"/>
      <c r="H74" s="38"/>
      <c r="I74" s="38"/>
      <c r="J74" s="49"/>
    </row>
    <row r="75" spans="1:10" x14ac:dyDescent="0.2">
      <c r="A75" s="1">
        <v>58</v>
      </c>
      <c r="B75" s="37"/>
      <c r="C75" s="84"/>
      <c r="D75" s="37"/>
      <c r="E75" s="38"/>
      <c r="F75" s="98" t="e">
        <f t="shared" si="1"/>
        <v>#DIV/0!</v>
      </c>
      <c r="G75" s="37"/>
      <c r="H75" s="38"/>
      <c r="I75" s="38"/>
      <c r="J75" s="49"/>
    </row>
    <row r="76" spans="1:10" x14ac:dyDescent="0.2">
      <c r="A76" s="1">
        <v>59</v>
      </c>
      <c r="B76" s="37"/>
      <c r="C76" s="84"/>
      <c r="D76" s="37"/>
      <c r="E76" s="38"/>
      <c r="F76" s="98" t="e">
        <f t="shared" si="1"/>
        <v>#DIV/0!</v>
      </c>
      <c r="G76" s="37"/>
      <c r="H76" s="38"/>
      <c r="I76" s="38"/>
      <c r="J76" s="49"/>
    </row>
    <row r="77" spans="1:10" x14ac:dyDescent="0.2">
      <c r="A77" s="1">
        <v>60</v>
      </c>
      <c r="B77" s="37"/>
      <c r="C77" s="84"/>
      <c r="D77" s="37"/>
      <c r="E77" s="38"/>
      <c r="F77" s="98" t="e">
        <f t="shared" si="1"/>
        <v>#DIV/0!</v>
      </c>
      <c r="G77" s="37"/>
      <c r="H77" s="38"/>
      <c r="I77" s="38"/>
      <c r="J77" s="49"/>
    </row>
    <row r="78" spans="1:10" x14ac:dyDescent="0.2">
      <c r="A78" s="1">
        <v>61</v>
      </c>
      <c r="B78" s="37"/>
      <c r="C78" s="84"/>
      <c r="D78" s="37"/>
      <c r="E78" s="38"/>
      <c r="F78" s="98" t="e">
        <f t="shared" si="1"/>
        <v>#DIV/0!</v>
      </c>
      <c r="G78" s="37"/>
      <c r="H78" s="38"/>
      <c r="I78" s="38"/>
      <c r="J78" s="49"/>
    </row>
    <row r="79" spans="1:10" x14ac:dyDescent="0.2">
      <c r="A79" s="1">
        <v>62</v>
      </c>
      <c r="B79" s="37"/>
      <c r="C79" s="84"/>
      <c r="D79" s="37"/>
      <c r="E79" s="38"/>
      <c r="F79" s="98" t="e">
        <f t="shared" si="1"/>
        <v>#DIV/0!</v>
      </c>
      <c r="G79" s="37"/>
      <c r="H79" s="38"/>
      <c r="I79" s="38"/>
      <c r="J79" s="49"/>
    </row>
    <row r="80" spans="1:10" x14ac:dyDescent="0.2">
      <c r="A80" s="1">
        <v>63</v>
      </c>
      <c r="B80" s="37"/>
      <c r="C80" s="84"/>
      <c r="D80" s="37"/>
      <c r="E80" s="38"/>
      <c r="F80" s="98" t="e">
        <f t="shared" si="1"/>
        <v>#DIV/0!</v>
      </c>
      <c r="G80" s="37"/>
      <c r="H80" s="38"/>
      <c r="I80" s="38"/>
      <c r="J80" s="49"/>
    </row>
    <row r="81" spans="1:11" x14ac:dyDescent="0.2">
      <c r="A81" s="1">
        <v>64</v>
      </c>
      <c r="B81" s="37"/>
      <c r="C81" s="84"/>
      <c r="D81" s="37"/>
      <c r="E81" s="38"/>
      <c r="F81" s="98" t="e">
        <f t="shared" si="1"/>
        <v>#DIV/0!</v>
      </c>
      <c r="G81" s="37"/>
      <c r="H81" s="38"/>
      <c r="I81" s="38"/>
      <c r="J81" s="49"/>
    </row>
    <row r="82" spans="1:11" x14ac:dyDescent="0.2">
      <c r="A82" s="1">
        <v>65</v>
      </c>
      <c r="B82" s="37"/>
      <c r="C82" s="84"/>
      <c r="D82" s="37"/>
      <c r="E82" s="38"/>
      <c r="F82" s="98" t="e">
        <f t="shared" si="1"/>
        <v>#DIV/0!</v>
      </c>
      <c r="G82" s="37"/>
      <c r="H82" s="38"/>
      <c r="I82" s="38"/>
      <c r="J82" s="49"/>
    </row>
    <row r="83" spans="1:11" x14ac:dyDescent="0.2">
      <c r="A83" s="1">
        <v>66</v>
      </c>
      <c r="B83" s="37"/>
      <c r="C83" s="84"/>
      <c r="D83" s="37"/>
      <c r="E83" s="38"/>
      <c r="F83" s="98" t="e">
        <f t="shared" si="1"/>
        <v>#DIV/0!</v>
      </c>
      <c r="G83" s="37"/>
      <c r="H83" s="38"/>
      <c r="I83" s="38"/>
      <c r="J83" s="49"/>
    </row>
    <row r="84" spans="1:11" x14ac:dyDescent="0.2">
      <c r="A84" s="1">
        <v>67</v>
      </c>
      <c r="B84" s="37"/>
      <c r="C84" s="84"/>
      <c r="D84" s="37"/>
      <c r="E84" s="38"/>
      <c r="F84" s="98" t="e">
        <f t="shared" si="1"/>
        <v>#DIV/0!</v>
      </c>
      <c r="G84" s="37"/>
      <c r="H84" s="38"/>
      <c r="I84" s="38"/>
      <c r="J84" s="49"/>
    </row>
    <row r="85" spans="1:11" ht="13.5" thickBot="1" x14ac:dyDescent="0.25">
      <c r="A85" s="1">
        <v>68</v>
      </c>
      <c r="B85" s="99"/>
      <c r="C85" s="100"/>
      <c r="D85" s="99"/>
      <c r="E85" s="101"/>
      <c r="F85" s="102" t="e">
        <f t="shared" si="1"/>
        <v>#DIV/0!</v>
      </c>
      <c r="G85" s="99"/>
      <c r="H85" s="101"/>
      <c r="I85" s="101"/>
      <c r="J85" s="103"/>
    </row>
    <row r="86" spans="1:11" ht="13.5" thickBot="1" x14ac:dyDescent="0.25">
      <c r="C86" s="104" t="s">
        <v>92</v>
      </c>
      <c r="D86" s="128">
        <f>SUM(D47:D85)</f>
        <v>0</v>
      </c>
      <c r="E86" s="128">
        <f>SUM(E47:E85)</f>
        <v>0</v>
      </c>
      <c r="F86" s="105" t="e">
        <f t="shared" si="1"/>
        <v>#DIV/0!</v>
      </c>
      <c r="G86" s="128">
        <f>SUM(G47:G85)</f>
        <v>0</v>
      </c>
      <c r="H86" s="128">
        <f>SUM(H47:H85)</f>
        <v>0</v>
      </c>
      <c r="I86" s="128">
        <f>SUM(I47:I85)</f>
        <v>0</v>
      </c>
      <c r="J86" s="128">
        <f>SUM(J47:J85)</f>
        <v>0</v>
      </c>
      <c r="K86" s="88"/>
    </row>
    <row r="87" spans="1:11" ht="13.5" thickBot="1" x14ac:dyDescent="0.25">
      <c r="C87" s="90"/>
      <c r="D87" s="89"/>
      <c r="E87" s="89"/>
      <c r="F87" s="200" t="s">
        <v>16</v>
      </c>
      <c r="G87" s="106" t="e">
        <f>G86/D86</f>
        <v>#DIV/0!</v>
      </c>
      <c r="H87" s="107" t="e">
        <f>H86/D86</f>
        <v>#DIV/0!</v>
      </c>
      <c r="I87" s="106" t="e">
        <f>I86/D86</f>
        <v>#DIV/0!</v>
      </c>
      <c r="J87" s="108" t="e">
        <f>J86/D86</f>
        <v>#DIV/0!</v>
      </c>
      <c r="K87" s="94"/>
    </row>
    <row r="88" spans="1:11" x14ac:dyDescent="0.2">
      <c r="C88" s="90"/>
      <c r="D88" s="89"/>
      <c r="E88" s="89"/>
      <c r="F88" s="199"/>
      <c r="G88" s="95"/>
      <c r="H88" s="95"/>
      <c r="I88" s="95"/>
      <c r="J88" s="95"/>
      <c r="K88" s="88"/>
    </row>
    <row r="89" spans="1:11" x14ac:dyDescent="0.2">
      <c r="B89" s="89"/>
      <c r="C89" s="90"/>
      <c r="D89" s="89"/>
      <c r="E89" s="89"/>
      <c r="F89" s="199"/>
      <c r="G89" s="95"/>
      <c r="H89" s="95"/>
      <c r="I89" s="95"/>
      <c r="J89" s="95"/>
      <c r="K89" s="88"/>
    </row>
    <row r="90" spans="1:11" x14ac:dyDescent="0.2">
      <c r="B90" s="222" t="s">
        <v>43</v>
      </c>
      <c r="C90" s="222"/>
      <c r="D90" s="222"/>
      <c r="E90" s="222"/>
      <c r="F90" s="222"/>
      <c r="G90" s="222"/>
      <c r="H90" s="222"/>
      <c r="I90" s="222"/>
      <c r="J90" s="222"/>
      <c r="K90" s="88"/>
    </row>
    <row r="91" spans="1:11" x14ac:dyDescent="0.2">
      <c r="B91" s="709" t="s">
        <v>41</v>
      </c>
      <c r="C91" s="709"/>
      <c r="D91" s="709"/>
      <c r="E91" s="709"/>
      <c r="F91" s="709"/>
      <c r="G91" s="709"/>
      <c r="H91" s="709"/>
      <c r="I91" s="709"/>
      <c r="J91" s="709"/>
      <c r="K91" s="88"/>
    </row>
    <row r="92" spans="1:11" ht="13.5" thickBot="1" x14ac:dyDescent="0.25">
      <c r="B92" s="71"/>
      <c r="C92" s="72"/>
      <c r="D92" s="71"/>
      <c r="E92" s="71"/>
      <c r="F92" s="71"/>
      <c r="G92" s="71"/>
      <c r="H92" s="71"/>
      <c r="I92" s="71"/>
      <c r="J92" s="71"/>
      <c r="K92" s="88"/>
    </row>
    <row r="93" spans="1:11" ht="13.5" thickBot="1" x14ac:dyDescent="0.25">
      <c r="B93" s="73"/>
      <c r="C93" s="74"/>
      <c r="D93" s="710" t="s">
        <v>440</v>
      </c>
      <c r="E93" s="711"/>
      <c r="F93" s="711"/>
      <c r="G93" s="712" t="s">
        <v>24</v>
      </c>
      <c r="H93" s="711"/>
      <c r="I93" s="711"/>
      <c r="J93" s="713"/>
      <c r="K93" s="88"/>
    </row>
    <row r="94" spans="1:11" ht="39" thickBot="1" x14ac:dyDescent="0.25">
      <c r="B94" s="75" t="s">
        <v>29</v>
      </c>
      <c r="C94" s="75" t="s">
        <v>28</v>
      </c>
      <c r="D94" s="77" t="s">
        <v>23</v>
      </c>
      <c r="E94" s="77" t="s">
        <v>22</v>
      </c>
      <c r="F94" s="77" t="s">
        <v>21</v>
      </c>
      <c r="G94" s="96" t="s">
        <v>10</v>
      </c>
      <c r="H94" s="79" t="s">
        <v>9</v>
      </c>
      <c r="I94" s="79" t="s">
        <v>8</v>
      </c>
      <c r="J94" s="80" t="s">
        <v>7</v>
      </c>
      <c r="K94" s="88"/>
    </row>
    <row r="95" spans="1:11" x14ac:dyDescent="0.2">
      <c r="A95" s="1">
        <v>69</v>
      </c>
      <c r="B95" s="46"/>
      <c r="C95" s="81"/>
      <c r="D95" s="46"/>
      <c r="E95" s="82"/>
      <c r="F95" s="97" t="e">
        <f>E95/D95</f>
        <v>#DIV/0!</v>
      </c>
      <c r="G95" s="46"/>
      <c r="H95" s="82"/>
      <c r="I95" s="82"/>
      <c r="J95" s="47"/>
    </row>
    <row r="96" spans="1:11" x14ac:dyDescent="0.2">
      <c r="A96" s="1">
        <v>70</v>
      </c>
      <c r="B96" s="37"/>
      <c r="C96" s="84"/>
      <c r="D96" s="37"/>
      <c r="E96" s="38"/>
      <c r="F96" s="98" t="e">
        <f t="shared" ref="F96:F117" si="2">E96/D96</f>
        <v>#DIV/0!</v>
      </c>
      <c r="G96" s="37"/>
      <c r="H96" s="38"/>
      <c r="I96" s="38"/>
      <c r="J96" s="49"/>
    </row>
    <row r="97" spans="1:10" x14ac:dyDescent="0.2">
      <c r="A97" s="1">
        <v>71</v>
      </c>
      <c r="B97" s="37"/>
      <c r="C97" s="84"/>
      <c r="D97" s="37"/>
      <c r="E97" s="38"/>
      <c r="F97" s="98" t="e">
        <f t="shared" si="2"/>
        <v>#DIV/0!</v>
      </c>
      <c r="G97" s="37"/>
      <c r="H97" s="38"/>
      <c r="I97" s="38"/>
      <c r="J97" s="49"/>
    </row>
    <row r="98" spans="1:10" x14ac:dyDescent="0.2">
      <c r="A98" s="1">
        <v>72</v>
      </c>
      <c r="B98" s="37"/>
      <c r="C98" s="84"/>
      <c r="D98" s="37"/>
      <c r="E98" s="38"/>
      <c r="F98" s="98" t="e">
        <f t="shared" si="2"/>
        <v>#DIV/0!</v>
      </c>
      <c r="G98" s="37"/>
      <c r="H98" s="38"/>
      <c r="I98" s="38"/>
      <c r="J98" s="49"/>
    </row>
    <row r="99" spans="1:10" x14ac:dyDescent="0.2">
      <c r="A99" s="1">
        <v>73</v>
      </c>
      <c r="B99" s="37"/>
      <c r="C99" s="84"/>
      <c r="D99" s="37"/>
      <c r="E99" s="38"/>
      <c r="F99" s="98" t="e">
        <f t="shared" si="2"/>
        <v>#DIV/0!</v>
      </c>
      <c r="G99" s="37"/>
      <c r="H99" s="38"/>
      <c r="I99" s="38"/>
      <c r="J99" s="49"/>
    </row>
    <row r="100" spans="1:10" x14ac:dyDescent="0.2">
      <c r="A100" s="1">
        <v>74</v>
      </c>
      <c r="B100" s="37"/>
      <c r="C100" s="84"/>
      <c r="D100" s="37"/>
      <c r="E100" s="38"/>
      <c r="F100" s="98" t="e">
        <f t="shared" si="2"/>
        <v>#DIV/0!</v>
      </c>
      <c r="G100" s="37"/>
      <c r="H100" s="38"/>
      <c r="I100" s="38"/>
      <c r="J100" s="49"/>
    </row>
    <row r="101" spans="1:10" x14ac:dyDescent="0.2">
      <c r="A101" s="1">
        <v>75</v>
      </c>
      <c r="B101" s="37"/>
      <c r="C101" s="84"/>
      <c r="D101" s="37"/>
      <c r="E101" s="38"/>
      <c r="F101" s="98" t="e">
        <f t="shared" si="2"/>
        <v>#DIV/0!</v>
      </c>
      <c r="G101" s="37"/>
      <c r="H101" s="38"/>
      <c r="I101" s="38"/>
      <c r="J101" s="49"/>
    </row>
    <row r="102" spans="1:10" x14ac:dyDescent="0.2">
      <c r="A102" s="1">
        <v>76</v>
      </c>
      <c r="B102" s="37"/>
      <c r="C102" s="84"/>
      <c r="D102" s="37"/>
      <c r="E102" s="38"/>
      <c r="F102" s="98" t="e">
        <f t="shared" si="2"/>
        <v>#DIV/0!</v>
      </c>
      <c r="G102" s="37"/>
      <c r="H102" s="38"/>
      <c r="I102" s="38"/>
      <c r="J102" s="49"/>
    </row>
    <row r="103" spans="1:10" x14ac:dyDescent="0.2">
      <c r="A103" s="1">
        <v>77</v>
      </c>
      <c r="B103" s="37"/>
      <c r="C103" s="84"/>
      <c r="D103" s="37"/>
      <c r="E103" s="38"/>
      <c r="F103" s="98" t="e">
        <f t="shared" si="2"/>
        <v>#DIV/0!</v>
      </c>
      <c r="G103" s="37"/>
      <c r="H103" s="38"/>
      <c r="I103" s="38"/>
      <c r="J103" s="49"/>
    </row>
    <row r="104" spans="1:10" x14ac:dyDescent="0.2">
      <c r="A104" s="1">
        <v>78</v>
      </c>
      <c r="B104" s="37"/>
      <c r="C104" s="84"/>
      <c r="D104" s="37"/>
      <c r="E104" s="38"/>
      <c r="F104" s="98" t="e">
        <f t="shared" si="2"/>
        <v>#DIV/0!</v>
      </c>
      <c r="G104" s="37"/>
      <c r="H104" s="38"/>
      <c r="I104" s="38"/>
      <c r="J104" s="49"/>
    </row>
    <row r="105" spans="1:10" x14ac:dyDescent="0.2">
      <c r="A105" s="1">
        <v>79</v>
      </c>
      <c r="B105" s="37"/>
      <c r="C105" s="84"/>
      <c r="D105" s="37"/>
      <c r="E105" s="38"/>
      <c r="F105" s="98" t="e">
        <f t="shared" si="2"/>
        <v>#DIV/0!</v>
      </c>
      <c r="G105" s="37"/>
      <c r="H105" s="38"/>
      <c r="I105" s="38"/>
      <c r="J105" s="49"/>
    </row>
    <row r="106" spans="1:10" x14ac:dyDescent="0.2">
      <c r="A106" s="1">
        <v>80</v>
      </c>
      <c r="B106" s="37"/>
      <c r="C106" s="84"/>
      <c r="D106" s="37"/>
      <c r="E106" s="38"/>
      <c r="F106" s="98" t="e">
        <f t="shared" si="2"/>
        <v>#DIV/0!</v>
      </c>
      <c r="G106" s="37"/>
      <c r="H106" s="38"/>
      <c r="I106" s="38"/>
      <c r="J106" s="49"/>
    </row>
    <row r="107" spans="1:10" x14ac:dyDescent="0.2">
      <c r="A107" s="1">
        <v>81</v>
      </c>
      <c r="B107" s="37"/>
      <c r="C107" s="84"/>
      <c r="D107" s="37"/>
      <c r="E107" s="38"/>
      <c r="F107" s="98" t="e">
        <f t="shared" si="2"/>
        <v>#DIV/0!</v>
      </c>
      <c r="G107" s="37"/>
      <c r="H107" s="38"/>
      <c r="I107" s="38"/>
      <c r="J107" s="49"/>
    </row>
    <row r="108" spans="1:10" x14ac:dyDescent="0.2">
      <c r="A108" s="1">
        <v>82</v>
      </c>
      <c r="B108" s="37"/>
      <c r="C108" s="84"/>
      <c r="D108" s="37"/>
      <c r="E108" s="38"/>
      <c r="F108" s="98" t="e">
        <f t="shared" si="2"/>
        <v>#DIV/0!</v>
      </c>
      <c r="G108" s="37"/>
      <c r="H108" s="38"/>
      <c r="I108" s="38"/>
      <c r="J108" s="49"/>
    </row>
    <row r="109" spans="1:10" x14ac:dyDescent="0.2">
      <c r="A109" s="1">
        <v>83</v>
      </c>
      <c r="B109" s="37"/>
      <c r="C109" s="84"/>
      <c r="D109" s="37"/>
      <c r="E109" s="38"/>
      <c r="F109" s="98" t="e">
        <f t="shared" si="2"/>
        <v>#DIV/0!</v>
      </c>
      <c r="G109" s="37"/>
      <c r="H109" s="38"/>
      <c r="I109" s="38"/>
      <c r="J109" s="49"/>
    </row>
    <row r="110" spans="1:10" x14ac:dyDescent="0.2">
      <c r="A110" s="1">
        <v>84</v>
      </c>
      <c r="B110" s="37"/>
      <c r="C110" s="84"/>
      <c r="D110" s="37"/>
      <c r="E110" s="38"/>
      <c r="F110" s="98" t="e">
        <f t="shared" si="2"/>
        <v>#DIV/0!</v>
      </c>
      <c r="G110" s="37"/>
      <c r="H110" s="38"/>
      <c r="I110" s="38"/>
      <c r="J110" s="49"/>
    </row>
    <row r="111" spans="1:10" x14ac:dyDescent="0.2">
      <c r="A111" s="1">
        <v>85</v>
      </c>
      <c r="B111" s="37"/>
      <c r="C111" s="84"/>
      <c r="D111" s="37"/>
      <c r="E111" s="38"/>
      <c r="F111" s="98" t="e">
        <f t="shared" si="2"/>
        <v>#DIV/0!</v>
      </c>
      <c r="G111" s="37"/>
      <c r="H111" s="38"/>
      <c r="I111" s="38"/>
      <c r="J111" s="49"/>
    </row>
    <row r="112" spans="1:10" x14ac:dyDescent="0.2">
      <c r="A112" s="1">
        <v>86</v>
      </c>
      <c r="B112" s="37"/>
      <c r="C112" s="84"/>
      <c r="D112" s="37"/>
      <c r="E112" s="38"/>
      <c r="F112" s="98" t="e">
        <f t="shared" si="2"/>
        <v>#DIV/0!</v>
      </c>
      <c r="G112" s="37"/>
      <c r="H112" s="38"/>
      <c r="I112" s="38"/>
      <c r="J112" s="49"/>
    </row>
    <row r="113" spans="1:11" x14ac:dyDescent="0.2">
      <c r="A113" s="1">
        <v>87</v>
      </c>
      <c r="B113" s="37"/>
      <c r="C113" s="84"/>
      <c r="D113" s="37"/>
      <c r="E113" s="38"/>
      <c r="F113" s="98" t="e">
        <f t="shared" si="2"/>
        <v>#DIV/0!</v>
      </c>
      <c r="G113" s="37"/>
      <c r="H113" s="38"/>
      <c r="I113" s="38"/>
      <c r="J113" s="49"/>
    </row>
    <row r="114" spans="1:11" x14ac:dyDescent="0.2">
      <c r="A114" s="1">
        <v>88</v>
      </c>
      <c r="B114" s="37"/>
      <c r="C114" s="84"/>
      <c r="D114" s="37"/>
      <c r="E114" s="38"/>
      <c r="F114" s="98" t="e">
        <f t="shared" si="2"/>
        <v>#DIV/0!</v>
      </c>
      <c r="G114" s="37"/>
      <c r="H114" s="38"/>
      <c r="I114" s="38"/>
      <c r="J114" s="49"/>
    </row>
    <row r="115" spans="1:11" x14ac:dyDescent="0.2">
      <c r="A115" s="1">
        <v>89</v>
      </c>
      <c r="B115" s="37"/>
      <c r="C115" s="84"/>
      <c r="D115" s="37"/>
      <c r="E115" s="38"/>
      <c r="F115" s="98" t="e">
        <f t="shared" si="2"/>
        <v>#DIV/0!</v>
      </c>
      <c r="G115" s="37"/>
      <c r="H115" s="38"/>
      <c r="I115" s="38"/>
      <c r="J115" s="49"/>
    </row>
    <row r="116" spans="1:11" x14ac:dyDescent="0.2">
      <c r="A116" s="1">
        <v>90</v>
      </c>
      <c r="B116" s="37"/>
      <c r="C116" s="84"/>
      <c r="D116" s="37"/>
      <c r="E116" s="38"/>
      <c r="F116" s="98" t="e">
        <f t="shared" si="2"/>
        <v>#DIV/0!</v>
      </c>
      <c r="G116" s="37"/>
      <c r="H116" s="38"/>
      <c r="I116" s="38"/>
      <c r="J116" s="49"/>
    </row>
    <row r="117" spans="1:11" ht="13.5" thickBot="1" x14ac:dyDescent="0.25">
      <c r="A117" s="1">
        <v>91</v>
      </c>
      <c r="B117" s="99"/>
      <c r="C117" s="100"/>
      <c r="D117" s="99"/>
      <c r="E117" s="101"/>
      <c r="F117" s="102" t="e">
        <f t="shared" si="2"/>
        <v>#DIV/0!</v>
      </c>
      <c r="G117" s="99"/>
      <c r="H117" s="101"/>
      <c r="I117" s="101"/>
      <c r="J117" s="103"/>
    </row>
    <row r="118" spans="1:11" ht="13.5" thickBot="1" x14ac:dyDescent="0.25">
      <c r="B118" s="109"/>
      <c r="C118" s="104" t="s">
        <v>92</v>
      </c>
      <c r="D118" s="128">
        <f>SUM(D95:D117)</f>
        <v>0</v>
      </c>
      <c r="E118" s="128">
        <f>SUM(E95:E117)</f>
        <v>0</v>
      </c>
      <c r="F118" s="110" t="e">
        <f>E118/D118</f>
        <v>#DIV/0!</v>
      </c>
      <c r="G118" s="128">
        <f>SUM(G95:G117)</f>
        <v>0</v>
      </c>
      <c r="H118" s="128">
        <f>SUM(H95:H117)</f>
        <v>0</v>
      </c>
      <c r="I118" s="128">
        <f>SUM(I95:I117)</f>
        <v>0</v>
      </c>
      <c r="J118" s="128">
        <f>SUM(J95:J117)</f>
        <v>0</v>
      </c>
      <c r="K118" s="109"/>
    </row>
    <row r="119" spans="1:11" ht="13.5" thickBot="1" x14ac:dyDescent="0.25">
      <c r="B119" s="89"/>
      <c r="C119" s="89"/>
      <c r="D119" s="89"/>
      <c r="E119" s="89"/>
      <c r="F119" s="200" t="s">
        <v>16</v>
      </c>
      <c r="G119" s="111" t="e">
        <f>G118/D118</f>
        <v>#DIV/0!</v>
      </c>
      <c r="H119" s="106" t="e">
        <f>H118/D118</f>
        <v>#DIV/0!</v>
      </c>
      <c r="I119" s="106" t="e">
        <f>I118/D118</f>
        <v>#DIV/0!</v>
      </c>
      <c r="J119" s="108" t="e">
        <f>J118/D118</f>
        <v>#DIV/0!</v>
      </c>
      <c r="K119" s="112"/>
    </row>
    <row r="120" spans="1:11" x14ac:dyDescent="0.2">
      <c r="B120" s="89"/>
      <c r="C120" s="89"/>
      <c r="D120" s="89"/>
      <c r="E120" s="89"/>
      <c r="F120" s="199"/>
      <c r="G120" s="95"/>
      <c r="H120" s="95"/>
      <c r="I120" s="95"/>
      <c r="J120" s="95"/>
      <c r="K120" s="109"/>
    </row>
    <row r="121" spans="1:11" ht="13.5" thickBot="1" x14ac:dyDescent="0.25">
      <c r="B121" s="89"/>
      <c r="C121" s="90"/>
      <c r="D121" s="89"/>
      <c r="E121" s="89"/>
      <c r="F121" s="199"/>
      <c r="G121" s="95"/>
      <c r="H121" s="95"/>
      <c r="I121" s="95"/>
      <c r="J121" s="95"/>
      <c r="K121" s="88"/>
    </row>
    <row r="122" spans="1:11" ht="13.5" thickBot="1" x14ac:dyDescent="0.25">
      <c r="B122" s="109"/>
      <c r="C122" s="113"/>
      <c r="D122" s="707" t="s">
        <v>440</v>
      </c>
      <c r="E122" s="708"/>
      <c r="F122" s="393"/>
      <c r="G122" s="392" t="s">
        <v>24</v>
      </c>
      <c r="H122" s="390"/>
      <c r="I122" s="390"/>
      <c r="J122" s="393"/>
      <c r="K122" s="391"/>
    </row>
    <row r="123" spans="1:11" ht="39" thickBot="1" x14ac:dyDescent="0.25">
      <c r="B123" s="109"/>
      <c r="C123" s="117"/>
      <c r="D123" s="77" t="s">
        <v>23</v>
      </c>
      <c r="E123" s="118" t="s">
        <v>22</v>
      </c>
      <c r="F123" s="119" t="s">
        <v>21</v>
      </c>
      <c r="G123" s="119" t="s">
        <v>10</v>
      </c>
      <c r="H123" s="77" t="s">
        <v>9</v>
      </c>
      <c r="I123" s="118" t="s">
        <v>8</v>
      </c>
      <c r="J123" s="77" t="s">
        <v>7</v>
      </c>
      <c r="K123" s="71"/>
    </row>
    <row r="124" spans="1:11" x14ac:dyDescent="0.2">
      <c r="B124" s="109"/>
      <c r="C124" s="120" t="s">
        <v>40</v>
      </c>
      <c r="D124" s="202">
        <f>D38</f>
        <v>0</v>
      </c>
      <c r="E124" s="202">
        <f>E38</f>
        <v>0</v>
      </c>
      <c r="F124" s="98" t="e">
        <f t="shared" ref="F124:F126" si="3">E124/D124</f>
        <v>#DIV/0!</v>
      </c>
      <c r="G124" s="202">
        <f t="shared" ref="G124:J124" si="4">G38</f>
        <v>0</v>
      </c>
      <c r="H124" s="202">
        <f t="shared" si="4"/>
        <v>0</v>
      </c>
      <c r="I124" s="202">
        <f t="shared" si="4"/>
        <v>0</v>
      </c>
      <c r="J124" s="202">
        <f t="shared" si="4"/>
        <v>0</v>
      </c>
      <c r="K124" s="121"/>
    </row>
    <row r="125" spans="1:11" x14ac:dyDescent="0.2">
      <c r="B125" s="109"/>
      <c r="C125" s="122" t="s">
        <v>39</v>
      </c>
      <c r="D125" s="123">
        <f>D86</f>
        <v>0</v>
      </c>
      <c r="E125" s="123">
        <f>E86</f>
        <v>0</v>
      </c>
      <c r="F125" s="98" t="e">
        <f t="shared" si="3"/>
        <v>#DIV/0!</v>
      </c>
      <c r="G125" s="123">
        <f t="shared" ref="G125:J125" si="5">G86</f>
        <v>0</v>
      </c>
      <c r="H125" s="123">
        <f t="shared" si="5"/>
        <v>0</v>
      </c>
      <c r="I125" s="123">
        <f t="shared" si="5"/>
        <v>0</v>
      </c>
      <c r="J125" s="123">
        <f t="shared" si="5"/>
        <v>0</v>
      </c>
      <c r="K125" s="117"/>
    </row>
    <row r="126" spans="1:11" ht="13.5" thickBot="1" x14ac:dyDescent="0.25">
      <c r="B126" s="109"/>
      <c r="C126" s="125" t="s">
        <v>38</v>
      </c>
      <c r="D126" s="126">
        <f>D118</f>
        <v>0</v>
      </c>
      <c r="E126" s="126">
        <f>E118</f>
        <v>0</v>
      </c>
      <c r="F126" s="98" t="e">
        <f t="shared" si="3"/>
        <v>#DIV/0!</v>
      </c>
      <c r="G126" s="126">
        <f t="shared" ref="G126:J126" si="6">G118</f>
        <v>0</v>
      </c>
      <c r="H126" s="126">
        <f t="shared" si="6"/>
        <v>0</v>
      </c>
      <c r="I126" s="126">
        <f t="shared" si="6"/>
        <v>0</v>
      </c>
      <c r="J126" s="126">
        <f t="shared" si="6"/>
        <v>0</v>
      </c>
      <c r="K126" s="95"/>
    </row>
    <row r="127" spans="1:11" ht="13.5" thickBot="1" x14ac:dyDescent="0.25">
      <c r="B127" s="109"/>
      <c r="C127" s="104" t="s">
        <v>17</v>
      </c>
      <c r="D127" s="127">
        <f>SUM(D124:D126)</f>
        <v>0</v>
      </c>
      <c r="E127" s="128">
        <f>SUM(E124:E126)</f>
        <v>0</v>
      </c>
      <c r="F127" s="129" t="e">
        <f>E127/D127</f>
        <v>#DIV/0!</v>
      </c>
      <c r="G127" s="130">
        <f>SUM(G124:G126)</f>
        <v>0</v>
      </c>
      <c r="H127" s="130">
        <f>SUM(H124:H126)</f>
        <v>0</v>
      </c>
      <c r="I127" s="130">
        <f>SUM(I124:I126)</f>
        <v>0</v>
      </c>
      <c r="J127" s="130">
        <f>SUM(J124:J126)</f>
        <v>0</v>
      </c>
      <c r="K127" s="95"/>
    </row>
    <row r="128" spans="1:11" ht="13.5" thickBot="1" x14ac:dyDescent="0.25">
      <c r="B128" s="109"/>
      <c r="C128" s="90"/>
      <c r="D128" s="89"/>
      <c r="E128" s="89"/>
      <c r="F128" s="203" t="s">
        <v>16</v>
      </c>
      <c r="G128" s="131" t="e">
        <f>G127/D127</f>
        <v>#DIV/0!</v>
      </c>
      <c r="H128" s="131" t="e">
        <f>H127/D127</f>
        <v>#DIV/0!</v>
      </c>
      <c r="I128" s="131" t="e">
        <f>I127/D127</f>
        <v>#DIV/0!</v>
      </c>
      <c r="J128" s="106" t="e">
        <f>J127/D127</f>
        <v>#DIV/0!</v>
      </c>
      <c r="K128" s="95"/>
    </row>
    <row r="129" spans="1:11" x14ac:dyDescent="0.2">
      <c r="B129" s="109"/>
      <c r="C129" s="132"/>
      <c r="D129" s="133"/>
      <c r="E129" s="133"/>
      <c r="F129" s="204"/>
      <c r="G129" s="133"/>
      <c r="H129" s="133"/>
      <c r="I129" s="109"/>
      <c r="J129" s="133"/>
      <c r="K129" s="95"/>
    </row>
    <row r="130" spans="1:11" x14ac:dyDescent="0.2">
      <c r="B130" s="109"/>
      <c r="C130" s="89"/>
      <c r="D130" s="89"/>
      <c r="E130" s="89"/>
      <c r="F130" s="89"/>
      <c r="G130" s="199"/>
      <c r="H130" s="95"/>
      <c r="I130" s="95"/>
      <c r="J130" s="95"/>
      <c r="K130" s="95"/>
    </row>
    <row r="131" spans="1:11" x14ac:dyDescent="0.2">
      <c r="B131" s="89"/>
      <c r="C131" s="90"/>
      <c r="D131" s="89"/>
      <c r="E131" s="89"/>
      <c r="F131" s="199"/>
      <c r="G131" s="95"/>
      <c r="H131" s="95"/>
      <c r="I131" s="95"/>
      <c r="J131" s="71"/>
      <c r="K131" s="88"/>
    </row>
    <row r="132" spans="1:11" x14ac:dyDescent="0.2">
      <c r="B132" s="89"/>
      <c r="C132" s="90"/>
      <c r="D132" s="89"/>
      <c r="E132" s="89"/>
      <c r="F132" s="199"/>
      <c r="G132" s="95"/>
      <c r="H132" s="95"/>
      <c r="I132" s="95"/>
      <c r="J132" s="109"/>
      <c r="K132" s="88"/>
    </row>
    <row r="133" spans="1:11" x14ac:dyDescent="0.2">
      <c r="B133" s="89"/>
      <c r="C133" s="90"/>
      <c r="D133" s="89"/>
      <c r="E133" s="89"/>
      <c r="F133" s="199"/>
      <c r="G133" s="95"/>
      <c r="H133" s="95"/>
      <c r="I133" s="95"/>
      <c r="J133" s="109"/>
      <c r="K133" s="88"/>
    </row>
    <row r="134" spans="1:11" x14ac:dyDescent="0.2">
      <c r="B134" s="89"/>
      <c r="C134" s="90"/>
      <c r="D134" s="89"/>
      <c r="E134" s="89"/>
      <c r="F134" s="199"/>
      <c r="G134" s="95"/>
      <c r="H134" s="95"/>
      <c r="I134" s="95"/>
      <c r="J134" s="109"/>
    </row>
    <row r="135" spans="1:11" x14ac:dyDescent="0.2">
      <c r="B135" s="89"/>
      <c r="C135" s="90"/>
      <c r="D135" s="89"/>
      <c r="E135" s="89"/>
      <c r="F135" s="199"/>
      <c r="G135" s="95"/>
      <c r="H135" s="95"/>
      <c r="I135" s="95"/>
      <c r="J135" s="109"/>
    </row>
    <row r="136" spans="1:11" x14ac:dyDescent="0.2">
      <c r="B136" s="89"/>
      <c r="C136" s="90"/>
      <c r="D136" s="89"/>
      <c r="E136" s="89"/>
      <c r="F136" s="199"/>
      <c r="G136" s="95"/>
      <c r="H136" s="95"/>
      <c r="I136" s="95"/>
      <c r="J136" s="109"/>
    </row>
    <row r="137" spans="1:11" x14ac:dyDescent="0.2">
      <c r="B137" s="222" t="s">
        <v>36</v>
      </c>
      <c r="C137" s="88"/>
      <c r="D137" s="89"/>
      <c r="E137" s="89"/>
      <c r="F137" s="134"/>
      <c r="G137" s="89"/>
      <c r="H137" s="89"/>
      <c r="I137" s="134"/>
      <c r="J137" s="109"/>
    </row>
    <row r="138" spans="1:11" x14ac:dyDescent="0.2">
      <c r="B138" s="109"/>
      <c r="C138" s="709" t="s">
        <v>37</v>
      </c>
      <c r="D138" s="709"/>
      <c r="E138" s="709"/>
      <c r="F138" s="709"/>
      <c r="G138" s="391"/>
      <c r="H138" s="391"/>
      <c r="I138" s="391"/>
      <c r="J138" s="109"/>
    </row>
    <row r="139" spans="1:11" ht="13.5" thickBot="1" x14ac:dyDescent="0.25">
      <c r="B139" s="71"/>
      <c r="C139" s="72"/>
      <c r="D139" s="71"/>
      <c r="E139" s="71"/>
      <c r="F139" s="71"/>
      <c r="G139" s="71"/>
      <c r="H139" s="71"/>
      <c r="I139" s="71"/>
      <c r="J139" s="109"/>
    </row>
    <row r="140" spans="1:11" ht="13.5" thickBot="1" x14ac:dyDescent="0.25">
      <c r="B140" s="73"/>
      <c r="C140" s="74"/>
      <c r="D140" s="710" t="s">
        <v>440</v>
      </c>
      <c r="E140" s="711"/>
      <c r="F140" s="711"/>
      <c r="G140" s="707" t="s">
        <v>24</v>
      </c>
      <c r="H140" s="708"/>
      <c r="I140" s="708"/>
      <c r="J140" s="394"/>
    </row>
    <row r="141" spans="1:11" ht="39" thickBot="1" x14ac:dyDescent="0.25">
      <c r="B141" s="136" t="s">
        <v>29</v>
      </c>
      <c r="C141" s="137" t="s">
        <v>28</v>
      </c>
      <c r="D141" s="138" t="s">
        <v>23</v>
      </c>
      <c r="E141" s="138" t="s">
        <v>22</v>
      </c>
      <c r="F141" s="139" t="s">
        <v>21</v>
      </c>
      <c r="G141" s="96" t="s">
        <v>10</v>
      </c>
      <c r="H141" s="79" t="s">
        <v>9</v>
      </c>
      <c r="I141" s="79" t="s">
        <v>8</v>
      </c>
      <c r="J141" s="80" t="s">
        <v>7</v>
      </c>
    </row>
    <row r="142" spans="1:11" x14ac:dyDescent="0.2">
      <c r="A142" s="1">
        <v>92</v>
      </c>
      <c r="B142" s="46"/>
      <c r="C142" s="140"/>
      <c r="D142" s="82"/>
      <c r="E142" s="82"/>
      <c r="F142" s="141" t="e">
        <f>E142/D142</f>
        <v>#DIV/0!</v>
      </c>
      <c r="G142" s="46"/>
      <c r="H142" s="82"/>
      <c r="I142" s="82"/>
      <c r="J142" s="47"/>
    </row>
    <row r="143" spans="1:11" x14ac:dyDescent="0.2">
      <c r="A143" s="1">
        <v>93</v>
      </c>
      <c r="B143" s="37"/>
      <c r="C143" s="142"/>
      <c r="D143" s="38"/>
      <c r="E143" s="38"/>
      <c r="F143" s="143" t="e">
        <f t="shared" ref="F143:F170" si="7">E143/D143</f>
        <v>#DIV/0!</v>
      </c>
      <c r="G143" s="37"/>
      <c r="H143" s="38"/>
      <c r="I143" s="38"/>
      <c r="J143" s="49"/>
    </row>
    <row r="144" spans="1:11" x14ac:dyDescent="0.2">
      <c r="A144" s="1">
        <v>94</v>
      </c>
      <c r="B144" s="37"/>
      <c r="C144" s="142"/>
      <c r="D144" s="38"/>
      <c r="E144" s="38"/>
      <c r="F144" s="143" t="e">
        <f t="shared" si="7"/>
        <v>#DIV/0!</v>
      </c>
      <c r="G144" s="37"/>
      <c r="H144" s="38"/>
      <c r="I144" s="38"/>
      <c r="J144" s="49"/>
    </row>
    <row r="145" spans="1:10" x14ac:dyDescent="0.2">
      <c r="A145" s="1">
        <v>95</v>
      </c>
      <c r="B145" s="37"/>
      <c r="C145" s="142"/>
      <c r="D145" s="38"/>
      <c r="E145" s="38"/>
      <c r="F145" s="143" t="e">
        <f t="shared" si="7"/>
        <v>#DIV/0!</v>
      </c>
      <c r="G145" s="37"/>
      <c r="H145" s="38"/>
      <c r="I145" s="38"/>
      <c r="J145" s="49"/>
    </row>
    <row r="146" spans="1:10" x14ac:dyDescent="0.2">
      <c r="A146" s="1">
        <v>96</v>
      </c>
      <c r="B146" s="37"/>
      <c r="C146" s="142"/>
      <c r="D146" s="38"/>
      <c r="E146" s="38"/>
      <c r="F146" s="143" t="e">
        <f t="shared" si="7"/>
        <v>#DIV/0!</v>
      </c>
      <c r="G146" s="37"/>
      <c r="H146" s="38"/>
      <c r="I146" s="38"/>
      <c r="J146" s="49"/>
    </row>
    <row r="147" spans="1:10" x14ac:dyDescent="0.2">
      <c r="A147" s="1">
        <v>97</v>
      </c>
      <c r="B147" s="37"/>
      <c r="C147" s="142"/>
      <c r="D147" s="38"/>
      <c r="E147" s="38"/>
      <c r="F147" s="143" t="e">
        <f t="shared" si="7"/>
        <v>#DIV/0!</v>
      </c>
      <c r="G147" s="37"/>
      <c r="H147" s="38"/>
      <c r="I147" s="38"/>
      <c r="J147" s="49"/>
    </row>
    <row r="148" spans="1:10" x14ac:dyDescent="0.2">
      <c r="A148" s="1">
        <v>98</v>
      </c>
      <c r="B148" s="37"/>
      <c r="C148" s="142"/>
      <c r="D148" s="38"/>
      <c r="E148" s="38"/>
      <c r="F148" s="143" t="e">
        <f t="shared" si="7"/>
        <v>#DIV/0!</v>
      </c>
      <c r="G148" s="37"/>
      <c r="H148" s="38"/>
      <c r="I148" s="38"/>
      <c r="J148" s="49"/>
    </row>
    <row r="149" spans="1:10" x14ac:dyDescent="0.2">
      <c r="A149" s="1">
        <v>99</v>
      </c>
      <c r="B149" s="37"/>
      <c r="C149" s="142"/>
      <c r="D149" s="38"/>
      <c r="E149" s="38"/>
      <c r="F149" s="143" t="e">
        <f t="shared" si="7"/>
        <v>#DIV/0!</v>
      </c>
      <c r="G149" s="37"/>
      <c r="H149" s="38"/>
      <c r="I149" s="38"/>
      <c r="J149" s="49"/>
    </row>
    <row r="150" spans="1:10" x14ac:dyDescent="0.2">
      <c r="A150" s="1">
        <v>100</v>
      </c>
      <c r="B150" s="37"/>
      <c r="C150" s="142"/>
      <c r="D150" s="38"/>
      <c r="E150" s="38"/>
      <c r="F150" s="143" t="e">
        <f t="shared" si="7"/>
        <v>#DIV/0!</v>
      </c>
      <c r="G150" s="37"/>
      <c r="H150" s="38"/>
      <c r="I150" s="38"/>
      <c r="J150" s="49"/>
    </row>
    <row r="151" spans="1:10" x14ac:dyDescent="0.2">
      <c r="A151" s="1">
        <v>101</v>
      </c>
      <c r="B151" s="37"/>
      <c r="C151" s="142"/>
      <c r="D151" s="38"/>
      <c r="E151" s="38"/>
      <c r="F151" s="143" t="e">
        <f t="shared" si="7"/>
        <v>#DIV/0!</v>
      </c>
      <c r="G151" s="37"/>
      <c r="H151" s="38"/>
      <c r="I151" s="38"/>
      <c r="J151" s="49"/>
    </row>
    <row r="152" spans="1:10" x14ac:dyDescent="0.2">
      <c r="A152" s="1">
        <v>102</v>
      </c>
      <c r="B152" s="37"/>
      <c r="C152" s="142"/>
      <c r="D152" s="38"/>
      <c r="E152" s="38"/>
      <c r="F152" s="143" t="e">
        <f t="shared" si="7"/>
        <v>#DIV/0!</v>
      </c>
      <c r="G152" s="37"/>
      <c r="H152" s="38"/>
      <c r="I152" s="38"/>
      <c r="J152" s="49"/>
    </row>
    <row r="153" spans="1:10" x14ac:dyDescent="0.2">
      <c r="A153" s="1">
        <v>103</v>
      </c>
      <c r="B153" s="37"/>
      <c r="C153" s="142"/>
      <c r="D153" s="38"/>
      <c r="E153" s="38"/>
      <c r="F153" s="143" t="e">
        <f t="shared" si="7"/>
        <v>#DIV/0!</v>
      </c>
      <c r="G153" s="37"/>
      <c r="H153" s="38"/>
      <c r="I153" s="38"/>
      <c r="J153" s="49"/>
    </row>
    <row r="154" spans="1:10" x14ac:dyDescent="0.2">
      <c r="A154" s="1">
        <v>104</v>
      </c>
      <c r="B154" s="37"/>
      <c r="C154" s="142"/>
      <c r="D154" s="38"/>
      <c r="E154" s="38"/>
      <c r="F154" s="143" t="e">
        <f t="shared" si="7"/>
        <v>#DIV/0!</v>
      </c>
      <c r="G154" s="37"/>
      <c r="H154" s="38"/>
      <c r="I154" s="38"/>
      <c r="J154" s="49"/>
    </row>
    <row r="155" spans="1:10" x14ac:dyDescent="0.2">
      <c r="A155" s="1">
        <v>105</v>
      </c>
      <c r="B155" s="37"/>
      <c r="C155" s="142"/>
      <c r="D155" s="38"/>
      <c r="E155" s="38"/>
      <c r="F155" s="143" t="e">
        <f t="shared" si="7"/>
        <v>#DIV/0!</v>
      </c>
      <c r="G155" s="37"/>
      <c r="H155" s="38"/>
      <c r="I155" s="38"/>
      <c r="J155" s="49"/>
    </row>
    <row r="156" spans="1:10" x14ac:dyDescent="0.2">
      <c r="A156" s="1">
        <v>106</v>
      </c>
      <c r="B156" s="37"/>
      <c r="C156" s="142"/>
      <c r="D156" s="38"/>
      <c r="E156" s="38"/>
      <c r="F156" s="143" t="e">
        <f t="shared" si="7"/>
        <v>#DIV/0!</v>
      </c>
      <c r="G156" s="37"/>
      <c r="H156" s="38"/>
      <c r="I156" s="38"/>
      <c r="J156" s="49"/>
    </row>
    <row r="157" spans="1:10" x14ac:dyDescent="0.2">
      <c r="A157" s="1">
        <v>107</v>
      </c>
      <c r="B157" s="37"/>
      <c r="C157" s="142"/>
      <c r="D157" s="38"/>
      <c r="E157" s="38"/>
      <c r="F157" s="143" t="e">
        <f t="shared" si="7"/>
        <v>#DIV/0!</v>
      </c>
      <c r="G157" s="37"/>
      <c r="H157" s="38"/>
      <c r="I157" s="38"/>
      <c r="J157" s="49"/>
    </row>
    <row r="158" spans="1:10" x14ac:dyDescent="0.2">
      <c r="A158" s="1">
        <v>108</v>
      </c>
      <c r="B158" s="37"/>
      <c r="C158" s="142"/>
      <c r="D158" s="38"/>
      <c r="E158" s="38"/>
      <c r="F158" s="143" t="e">
        <f t="shared" si="7"/>
        <v>#DIV/0!</v>
      </c>
      <c r="G158" s="37"/>
      <c r="H158" s="38"/>
      <c r="I158" s="38"/>
      <c r="J158" s="49"/>
    </row>
    <row r="159" spans="1:10" x14ac:dyDescent="0.2">
      <c r="A159" s="1">
        <v>109</v>
      </c>
      <c r="B159" s="37"/>
      <c r="C159" s="142"/>
      <c r="D159" s="38"/>
      <c r="E159" s="38"/>
      <c r="F159" s="143" t="e">
        <f t="shared" si="7"/>
        <v>#DIV/0!</v>
      </c>
      <c r="G159" s="37"/>
      <c r="H159" s="38"/>
      <c r="I159" s="38"/>
      <c r="J159" s="49"/>
    </row>
    <row r="160" spans="1:10" x14ac:dyDescent="0.2">
      <c r="A160" s="1">
        <v>110</v>
      </c>
      <c r="B160" s="37"/>
      <c r="C160" s="142"/>
      <c r="D160" s="38"/>
      <c r="E160" s="38"/>
      <c r="F160" s="143" t="e">
        <f t="shared" si="7"/>
        <v>#DIV/0!</v>
      </c>
      <c r="G160" s="37"/>
      <c r="H160" s="38"/>
      <c r="I160" s="38"/>
      <c r="J160" s="49"/>
    </row>
    <row r="161" spans="1:11" x14ac:dyDescent="0.2">
      <c r="A161" s="1">
        <v>111</v>
      </c>
      <c r="B161" s="37"/>
      <c r="C161" s="142"/>
      <c r="D161" s="38"/>
      <c r="E161" s="38"/>
      <c r="F161" s="143" t="e">
        <f t="shared" si="7"/>
        <v>#DIV/0!</v>
      </c>
      <c r="G161" s="37"/>
      <c r="H161" s="38"/>
      <c r="I161" s="38"/>
      <c r="J161" s="49"/>
    </row>
    <row r="162" spans="1:11" x14ac:dyDescent="0.2">
      <c r="A162" s="1">
        <v>112</v>
      </c>
      <c r="B162" s="37"/>
      <c r="C162" s="142"/>
      <c r="D162" s="38"/>
      <c r="E162" s="38"/>
      <c r="F162" s="143" t="e">
        <f t="shared" si="7"/>
        <v>#DIV/0!</v>
      </c>
      <c r="G162" s="37"/>
      <c r="H162" s="38"/>
      <c r="I162" s="38"/>
      <c r="J162" s="49"/>
    </row>
    <row r="163" spans="1:11" x14ac:dyDescent="0.2">
      <c r="A163" s="1">
        <v>113</v>
      </c>
      <c r="B163" s="37"/>
      <c r="C163" s="142"/>
      <c r="D163" s="38"/>
      <c r="E163" s="38"/>
      <c r="F163" s="143" t="e">
        <f t="shared" si="7"/>
        <v>#DIV/0!</v>
      </c>
      <c r="G163" s="37"/>
      <c r="H163" s="38"/>
      <c r="I163" s="38"/>
      <c r="J163" s="49"/>
    </row>
    <row r="164" spans="1:11" x14ac:dyDescent="0.2">
      <c r="A164" s="1">
        <v>114</v>
      </c>
      <c r="B164" s="37"/>
      <c r="C164" s="142"/>
      <c r="D164" s="38"/>
      <c r="E164" s="38"/>
      <c r="F164" s="143" t="e">
        <f t="shared" si="7"/>
        <v>#DIV/0!</v>
      </c>
      <c r="G164" s="37"/>
      <c r="H164" s="38"/>
      <c r="I164" s="38"/>
      <c r="J164" s="49"/>
    </row>
    <row r="165" spans="1:11" x14ac:dyDescent="0.2">
      <c r="A165" s="1">
        <v>115</v>
      </c>
      <c r="B165" s="37"/>
      <c r="C165" s="142"/>
      <c r="D165" s="38"/>
      <c r="E165" s="38"/>
      <c r="F165" s="143" t="e">
        <f t="shared" si="7"/>
        <v>#DIV/0!</v>
      </c>
      <c r="G165" s="37"/>
      <c r="H165" s="38"/>
      <c r="I165" s="38"/>
      <c r="J165" s="49"/>
    </row>
    <row r="166" spans="1:11" x14ac:dyDescent="0.2">
      <c r="A166" s="1">
        <v>116</v>
      </c>
      <c r="B166" s="37"/>
      <c r="C166" s="142"/>
      <c r="D166" s="38"/>
      <c r="E166" s="38"/>
      <c r="F166" s="143" t="e">
        <f t="shared" si="7"/>
        <v>#DIV/0!</v>
      </c>
      <c r="G166" s="37"/>
      <c r="H166" s="38"/>
      <c r="I166" s="38"/>
      <c r="J166" s="49"/>
    </row>
    <row r="167" spans="1:11" x14ac:dyDescent="0.2">
      <c r="A167" s="1">
        <v>117</v>
      </c>
      <c r="B167" s="37"/>
      <c r="C167" s="142"/>
      <c r="D167" s="38"/>
      <c r="E167" s="38"/>
      <c r="F167" s="143" t="e">
        <f t="shared" si="7"/>
        <v>#DIV/0!</v>
      </c>
      <c r="G167" s="37"/>
      <c r="H167" s="38"/>
      <c r="I167" s="38"/>
      <c r="J167" s="49"/>
    </row>
    <row r="168" spans="1:11" x14ac:dyDescent="0.2">
      <c r="A168" s="1">
        <v>118</v>
      </c>
      <c r="B168" s="37"/>
      <c r="C168" s="142"/>
      <c r="D168" s="38"/>
      <c r="E168" s="38"/>
      <c r="F168" s="143" t="e">
        <f t="shared" si="7"/>
        <v>#DIV/0!</v>
      </c>
      <c r="G168" s="37"/>
      <c r="H168" s="38"/>
      <c r="I168" s="38"/>
      <c r="J168" s="49"/>
    </row>
    <row r="169" spans="1:11" x14ac:dyDescent="0.2">
      <c r="A169" s="1">
        <v>119</v>
      </c>
      <c r="B169" s="37"/>
      <c r="C169" s="142"/>
      <c r="D169" s="38"/>
      <c r="E169" s="38"/>
      <c r="F169" s="143" t="e">
        <f t="shared" si="7"/>
        <v>#DIV/0!</v>
      </c>
      <c r="G169" s="37"/>
      <c r="H169" s="38"/>
      <c r="I169" s="38"/>
      <c r="J169" s="49"/>
    </row>
    <row r="170" spans="1:11" ht="13.5" thickBot="1" x14ac:dyDescent="0.25">
      <c r="A170" s="1">
        <v>120</v>
      </c>
      <c r="B170" s="99"/>
      <c r="C170" s="144"/>
      <c r="D170" s="101"/>
      <c r="E170" s="101"/>
      <c r="F170" s="145" t="e">
        <f t="shared" si="7"/>
        <v>#DIV/0!</v>
      </c>
      <c r="G170" s="99"/>
      <c r="H170" s="101"/>
      <c r="I170" s="101"/>
      <c r="J170" s="103"/>
    </row>
    <row r="171" spans="1:11" ht="13.5" thickBot="1" x14ac:dyDescent="0.25">
      <c r="B171" s="89"/>
      <c r="C171" s="104" t="s">
        <v>92</v>
      </c>
      <c r="D171" s="128">
        <f>SUM(D142:D170)</f>
        <v>0</v>
      </c>
      <c r="E171" s="128">
        <f>SUM(E142:E170)</f>
        <v>0</v>
      </c>
      <c r="F171" s="129" t="e">
        <f>E171/D171</f>
        <v>#DIV/0!</v>
      </c>
      <c r="G171" s="128">
        <f>SUM(G142:G170)</f>
        <v>0</v>
      </c>
      <c r="H171" s="128">
        <f>SUM(H142:H170)</f>
        <v>0</v>
      </c>
      <c r="I171" s="128">
        <f>SUM(I142:I170)</f>
        <v>0</v>
      </c>
      <c r="J171" s="128">
        <f>SUM(J142:J170)</f>
        <v>0</v>
      </c>
      <c r="K171" s="88"/>
    </row>
    <row r="172" spans="1:11" ht="13.5" thickBot="1" x14ac:dyDescent="0.25">
      <c r="B172" s="89"/>
      <c r="C172" s="90"/>
      <c r="D172" s="89"/>
      <c r="E172" s="89"/>
      <c r="F172" s="203" t="s">
        <v>16</v>
      </c>
      <c r="G172" s="131" t="e">
        <f>G171/D171</f>
        <v>#DIV/0!</v>
      </c>
      <c r="H172" s="131" t="e">
        <f>H171/D171</f>
        <v>#DIV/0!</v>
      </c>
      <c r="I172" s="131" t="e">
        <f>I171/D171</f>
        <v>#DIV/0!</v>
      </c>
      <c r="J172" s="106" t="e">
        <f>J171/D171</f>
        <v>#DIV/0!</v>
      </c>
      <c r="K172" s="88"/>
    </row>
    <row r="173" spans="1:11" x14ac:dyDescent="0.2">
      <c r="B173" s="89"/>
      <c r="C173" s="90"/>
      <c r="D173" s="89"/>
      <c r="E173" s="89"/>
      <c r="F173" s="199"/>
      <c r="G173" s="95"/>
      <c r="H173" s="95"/>
      <c r="I173" s="95"/>
      <c r="J173" s="109"/>
    </row>
    <row r="174" spans="1:11" x14ac:dyDescent="0.2">
      <c r="B174" s="89"/>
      <c r="C174" s="90"/>
      <c r="D174" s="89"/>
      <c r="E174" s="89"/>
      <c r="F174" s="199"/>
      <c r="G174" s="95"/>
      <c r="H174" s="95"/>
      <c r="I174" s="95"/>
      <c r="J174" s="109"/>
    </row>
    <row r="175" spans="1:11" x14ac:dyDescent="0.2">
      <c r="B175" s="45"/>
      <c r="C175" s="146"/>
      <c r="D175" s="45"/>
      <c r="E175" s="45"/>
      <c r="F175" s="45"/>
      <c r="G175" s="45"/>
      <c r="H175" s="45"/>
      <c r="I175" s="45"/>
      <c r="J175" s="109"/>
    </row>
    <row r="176" spans="1:11" x14ac:dyDescent="0.2">
      <c r="B176" s="222" t="s">
        <v>36</v>
      </c>
      <c r="C176" s="90"/>
      <c r="D176" s="89"/>
      <c r="E176" s="89"/>
      <c r="F176" s="134"/>
      <c r="G176" s="89"/>
      <c r="H176" s="89"/>
      <c r="I176" s="134"/>
      <c r="J176" s="109"/>
    </row>
    <row r="177" spans="1:10" x14ac:dyDescent="0.2">
      <c r="B177" s="709" t="s">
        <v>93</v>
      </c>
      <c r="C177" s="709"/>
      <c r="D177" s="391"/>
      <c r="E177" s="391"/>
      <c r="F177" s="391"/>
      <c r="G177" s="391"/>
      <c r="H177" s="391"/>
      <c r="I177" s="391"/>
      <c r="J177" s="109"/>
    </row>
    <row r="178" spans="1:10" ht="13.5" thickBot="1" x14ac:dyDescent="0.25">
      <c r="B178" s="71"/>
      <c r="C178" s="72"/>
      <c r="D178" s="71"/>
      <c r="E178" s="71"/>
      <c r="F178" s="71"/>
      <c r="G178" s="71"/>
      <c r="H178" s="71"/>
      <c r="I178" s="71"/>
      <c r="J178" s="109"/>
    </row>
    <row r="179" spans="1:10" ht="13.5" thickBot="1" x14ac:dyDescent="0.25">
      <c r="B179" s="73"/>
      <c r="C179" s="74"/>
      <c r="D179" s="710" t="s">
        <v>440</v>
      </c>
      <c r="E179" s="711"/>
      <c r="F179" s="711"/>
      <c r="G179" s="707" t="s">
        <v>24</v>
      </c>
      <c r="H179" s="708"/>
      <c r="I179" s="708"/>
      <c r="J179" s="714"/>
    </row>
    <row r="180" spans="1:10" ht="39" thickBot="1" x14ac:dyDescent="0.25">
      <c r="B180" s="136" t="s">
        <v>29</v>
      </c>
      <c r="C180" s="137" t="s">
        <v>28</v>
      </c>
      <c r="D180" s="138" t="s">
        <v>23</v>
      </c>
      <c r="E180" s="138" t="s">
        <v>22</v>
      </c>
      <c r="F180" s="139" t="s">
        <v>21</v>
      </c>
      <c r="G180" s="96" t="s">
        <v>10</v>
      </c>
      <c r="H180" s="79" t="s">
        <v>9</v>
      </c>
      <c r="I180" s="79" t="s">
        <v>8</v>
      </c>
      <c r="J180" s="80" t="s">
        <v>7</v>
      </c>
    </row>
    <row r="181" spans="1:10" x14ac:dyDescent="0.2">
      <c r="A181" s="1">
        <v>121</v>
      </c>
      <c r="B181" s="147"/>
      <c r="C181" s="148"/>
      <c r="D181" s="149"/>
      <c r="E181" s="150"/>
      <c r="F181" s="205" t="e">
        <f>E181/D181</f>
        <v>#DIV/0!</v>
      </c>
      <c r="G181" s="147"/>
      <c r="H181" s="150"/>
      <c r="I181" s="150"/>
      <c r="J181" s="151"/>
    </row>
    <row r="182" spans="1:10" x14ac:dyDescent="0.2">
      <c r="A182" s="1">
        <v>122</v>
      </c>
      <c r="B182" s="51"/>
      <c r="C182" s="65"/>
      <c r="D182" s="124"/>
      <c r="E182" s="5"/>
      <c r="F182" s="206" t="e">
        <f t="shared" ref="F182:F202" si="8">E182/D182</f>
        <v>#DIV/0!</v>
      </c>
      <c r="G182" s="51"/>
      <c r="H182" s="5"/>
      <c r="I182" s="5"/>
      <c r="J182" s="52"/>
    </row>
    <row r="183" spans="1:10" x14ac:dyDescent="0.2">
      <c r="A183" s="1">
        <v>123</v>
      </c>
      <c r="B183" s="152"/>
      <c r="C183" s="153"/>
      <c r="D183" s="154"/>
      <c r="E183" s="154"/>
      <c r="F183" s="206" t="e">
        <f t="shared" si="8"/>
        <v>#DIV/0!</v>
      </c>
      <c r="G183" s="152"/>
      <c r="H183" s="154"/>
      <c r="I183" s="154"/>
      <c r="J183" s="155"/>
    </row>
    <row r="184" spans="1:10" x14ac:dyDescent="0.2">
      <c r="A184" s="1">
        <v>124</v>
      </c>
      <c r="B184" s="37"/>
      <c r="C184" s="142"/>
      <c r="D184" s="38"/>
      <c r="E184" s="38"/>
      <c r="F184" s="206" t="e">
        <f t="shared" si="8"/>
        <v>#DIV/0!</v>
      </c>
      <c r="G184" s="37"/>
      <c r="H184" s="38"/>
      <c r="I184" s="38"/>
      <c r="J184" s="49"/>
    </row>
    <row r="185" spans="1:10" x14ac:dyDescent="0.2">
      <c r="A185" s="1">
        <v>125</v>
      </c>
      <c r="B185" s="37"/>
      <c r="C185" s="142"/>
      <c r="D185" s="38"/>
      <c r="E185" s="38"/>
      <c r="F185" s="206" t="e">
        <f t="shared" si="8"/>
        <v>#DIV/0!</v>
      </c>
      <c r="G185" s="37"/>
      <c r="H185" s="38"/>
      <c r="I185" s="38"/>
      <c r="J185" s="49"/>
    </row>
    <row r="186" spans="1:10" x14ac:dyDescent="0.2">
      <c r="A186" s="1">
        <v>126</v>
      </c>
      <c r="B186" s="37"/>
      <c r="C186" s="142"/>
      <c r="D186" s="38"/>
      <c r="E186" s="38"/>
      <c r="F186" s="206" t="e">
        <f t="shared" si="8"/>
        <v>#DIV/0!</v>
      </c>
      <c r="G186" s="37"/>
      <c r="H186" s="38"/>
      <c r="I186" s="38"/>
      <c r="J186" s="49"/>
    </row>
    <row r="187" spans="1:10" x14ac:dyDescent="0.2">
      <c r="A187" s="1">
        <v>127</v>
      </c>
      <c r="B187" s="37"/>
      <c r="C187" s="142"/>
      <c r="D187" s="38"/>
      <c r="E187" s="38"/>
      <c r="F187" s="206" t="e">
        <f t="shared" si="8"/>
        <v>#DIV/0!</v>
      </c>
      <c r="G187" s="37"/>
      <c r="H187" s="38"/>
      <c r="I187" s="38"/>
      <c r="J187" s="49"/>
    </row>
    <row r="188" spans="1:10" x14ac:dyDescent="0.2">
      <c r="A188" s="1">
        <v>128</v>
      </c>
      <c r="B188" s="37"/>
      <c r="C188" s="142"/>
      <c r="D188" s="38"/>
      <c r="E188" s="38"/>
      <c r="F188" s="206" t="e">
        <f t="shared" si="8"/>
        <v>#DIV/0!</v>
      </c>
      <c r="G188" s="37"/>
      <c r="H188" s="38"/>
      <c r="I188" s="38"/>
      <c r="J188" s="49"/>
    </row>
    <row r="189" spans="1:10" x14ac:dyDescent="0.2">
      <c r="A189" s="1">
        <v>129</v>
      </c>
      <c r="B189" s="37"/>
      <c r="C189" s="142"/>
      <c r="D189" s="38"/>
      <c r="E189" s="38"/>
      <c r="F189" s="206" t="e">
        <f t="shared" si="8"/>
        <v>#DIV/0!</v>
      </c>
      <c r="G189" s="37"/>
      <c r="H189" s="38"/>
      <c r="I189" s="38"/>
      <c r="J189" s="49"/>
    </row>
    <row r="190" spans="1:10" x14ac:dyDescent="0.2">
      <c r="A190" s="1">
        <v>130</v>
      </c>
      <c r="B190" s="37"/>
      <c r="C190" s="142"/>
      <c r="D190" s="38"/>
      <c r="E190" s="38"/>
      <c r="F190" s="206" t="e">
        <f t="shared" si="8"/>
        <v>#DIV/0!</v>
      </c>
      <c r="G190" s="37"/>
      <c r="H190" s="38"/>
      <c r="I190" s="38"/>
      <c r="J190" s="49"/>
    </row>
    <row r="191" spans="1:10" x14ac:dyDescent="0.2">
      <c r="A191" s="1">
        <v>131</v>
      </c>
      <c r="B191" s="37"/>
      <c r="C191" s="142"/>
      <c r="D191" s="38"/>
      <c r="E191" s="38"/>
      <c r="F191" s="206" t="e">
        <f t="shared" si="8"/>
        <v>#DIV/0!</v>
      </c>
      <c r="G191" s="37"/>
      <c r="H191" s="38"/>
      <c r="I191" s="38"/>
      <c r="J191" s="49"/>
    </row>
    <row r="192" spans="1:10" x14ac:dyDescent="0.2">
      <c r="A192" s="1">
        <v>132</v>
      </c>
      <c r="B192" s="37"/>
      <c r="C192" s="142"/>
      <c r="D192" s="38"/>
      <c r="E192" s="38"/>
      <c r="F192" s="206" t="e">
        <f t="shared" si="8"/>
        <v>#DIV/0!</v>
      </c>
      <c r="G192" s="37"/>
      <c r="H192" s="38"/>
      <c r="I192" s="38"/>
      <c r="J192" s="49"/>
    </row>
    <row r="193" spans="1:11" x14ac:dyDescent="0.2">
      <c r="A193" s="1">
        <v>133</v>
      </c>
      <c r="B193" s="37"/>
      <c r="C193" s="142"/>
      <c r="D193" s="38"/>
      <c r="E193" s="38"/>
      <c r="F193" s="206" t="e">
        <f t="shared" si="8"/>
        <v>#DIV/0!</v>
      </c>
      <c r="G193" s="37"/>
      <c r="H193" s="38"/>
      <c r="I193" s="38"/>
      <c r="J193" s="49"/>
    </row>
    <row r="194" spans="1:11" x14ac:dyDescent="0.2">
      <c r="A194" s="1">
        <v>134</v>
      </c>
      <c r="B194" s="37"/>
      <c r="C194" s="142"/>
      <c r="D194" s="38"/>
      <c r="E194" s="38"/>
      <c r="F194" s="206" t="e">
        <f t="shared" si="8"/>
        <v>#DIV/0!</v>
      </c>
      <c r="G194" s="37"/>
      <c r="H194" s="38"/>
      <c r="I194" s="38"/>
      <c r="J194" s="49"/>
    </row>
    <row r="195" spans="1:11" x14ac:dyDescent="0.2">
      <c r="A195" s="1">
        <v>135</v>
      </c>
      <c r="B195" s="37"/>
      <c r="C195" s="142"/>
      <c r="D195" s="38"/>
      <c r="E195" s="38"/>
      <c r="F195" s="206" t="e">
        <f t="shared" si="8"/>
        <v>#DIV/0!</v>
      </c>
      <c r="G195" s="37"/>
      <c r="H195" s="38"/>
      <c r="I195" s="38"/>
      <c r="J195" s="49"/>
    </row>
    <row r="196" spans="1:11" x14ac:dyDescent="0.2">
      <c r="A196" s="1">
        <v>136</v>
      </c>
      <c r="B196" s="37"/>
      <c r="C196" s="142"/>
      <c r="D196" s="38"/>
      <c r="E196" s="38"/>
      <c r="F196" s="206" t="e">
        <f t="shared" si="8"/>
        <v>#DIV/0!</v>
      </c>
      <c r="G196" s="37"/>
      <c r="H196" s="38"/>
      <c r="I196" s="38"/>
      <c r="J196" s="49"/>
    </row>
    <row r="197" spans="1:11" x14ac:dyDescent="0.2">
      <c r="A197" s="1">
        <v>137</v>
      </c>
      <c r="B197" s="37"/>
      <c r="C197" s="142"/>
      <c r="D197" s="38"/>
      <c r="E197" s="38"/>
      <c r="F197" s="206" t="e">
        <f t="shared" si="8"/>
        <v>#DIV/0!</v>
      </c>
      <c r="G197" s="37"/>
      <c r="H197" s="38"/>
      <c r="I197" s="38"/>
      <c r="J197" s="49"/>
    </row>
    <row r="198" spans="1:11" x14ac:dyDescent="0.2">
      <c r="A198" s="1">
        <v>138</v>
      </c>
      <c r="B198" s="37"/>
      <c r="C198" s="142"/>
      <c r="D198" s="38"/>
      <c r="E198" s="38"/>
      <c r="F198" s="206" t="e">
        <f t="shared" si="8"/>
        <v>#DIV/0!</v>
      </c>
      <c r="G198" s="37"/>
      <c r="H198" s="38"/>
      <c r="I198" s="38"/>
      <c r="J198" s="49"/>
    </row>
    <row r="199" spans="1:11" x14ac:dyDescent="0.2">
      <c r="A199" s="1">
        <v>139</v>
      </c>
      <c r="B199" s="37"/>
      <c r="C199" s="142"/>
      <c r="D199" s="38"/>
      <c r="E199" s="38"/>
      <c r="F199" s="206" t="e">
        <f t="shared" si="8"/>
        <v>#DIV/0!</v>
      </c>
      <c r="G199" s="37"/>
      <c r="H199" s="38"/>
      <c r="I199" s="38"/>
      <c r="J199" s="49"/>
    </row>
    <row r="200" spans="1:11" x14ac:dyDescent="0.2">
      <c r="A200" s="1">
        <v>140</v>
      </c>
      <c r="B200" s="37"/>
      <c r="C200" s="142"/>
      <c r="D200" s="38"/>
      <c r="E200" s="38"/>
      <c r="F200" s="206" t="e">
        <f t="shared" si="8"/>
        <v>#DIV/0!</v>
      </c>
      <c r="G200" s="37"/>
      <c r="H200" s="38"/>
      <c r="I200" s="38"/>
      <c r="J200" s="49"/>
      <c r="K200" s="88"/>
    </row>
    <row r="201" spans="1:11" ht="13.5" thickBot="1" x14ac:dyDescent="0.25">
      <c r="A201" s="1">
        <v>141</v>
      </c>
      <c r="B201" s="99"/>
      <c r="C201" s="144"/>
      <c r="D201" s="101"/>
      <c r="E201" s="101"/>
      <c r="F201" s="207" t="e">
        <f t="shared" si="8"/>
        <v>#DIV/0!</v>
      </c>
      <c r="G201" s="99"/>
      <c r="H201" s="101"/>
      <c r="I201" s="101"/>
      <c r="J201" s="103"/>
      <c r="K201" s="88"/>
    </row>
    <row r="202" spans="1:11" ht="13.5" thickBot="1" x14ac:dyDescent="0.25">
      <c r="B202" s="89"/>
      <c r="C202" s="104" t="s">
        <v>92</v>
      </c>
      <c r="D202" s="128">
        <f>SUM(D181:D201)</f>
        <v>0</v>
      </c>
      <c r="E202" s="208">
        <f>SUM(E181:E201)</f>
        <v>0</v>
      </c>
      <c r="F202" s="209" t="e">
        <f t="shared" si="8"/>
        <v>#DIV/0!</v>
      </c>
      <c r="G202" s="210">
        <f>SUM(G181:G201)</f>
        <v>0</v>
      </c>
      <c r="H202" s="208">
        <f>SUM(H181:H201)</f>
        <v>0</v>
      </c>
      <c r="I202" s="208">
        <f>SUM(I181:I201)</f>
        <v>0</v>
      </c>
      <c r="J202" s="211">
        <f>SUM(J181:J201)</f>
        <v>0</v>
      </c>
      <c r="K202" s="88"/>
    </row>
    <row r="203" spans="1:11" ht="13.5" thickBot="1" x14ac:dyDescent="0.25">
      <c r="B203" s="89"/>
      <c r="C203" s="113"/>
      <c r="D203" s="121"/>
      <c r="E203" s="121"/>
      <c r="F203" s="198" t="s">
        <v>16</v>
      </c>
      <c r="G203" s="106" t="e">
        <f>G202/D202</f>
        <v>#DIV/0!</v>
      </c>
      <c r="H203" s="106" t="e">
        <f>H202/D202</f>
        <v>#DIV/0!</v>
      </c>
      <c r="I203" s="106" t="e">
        <f>I202/D202</f>
        <v>#DIV/0!</v>
      </c>
      <c r="J203" s="106" t="e">
        <f>J202/D202</f>
        <v>#DIV/0!</v>
      </c>
      <c r="K203" s="88"/>
    </row>
    <row r="204" spans="1:11" x14ac:dyDescent="0.2">
      <c r="B204" s="89"/>
      <c r="C204" s="113"/>
      <c r="D204" s="121"/>
      <c r="E204" s="121"/>
      <c r="F204" s="199"/>
      <c r="G204" s="95"/>
      <c r="H204" s="95"/>
      <c r="I204" s="95"/>
      <c r="J204" s="109"/>
      <c r="K204" s="88"/>
    </row>
    <row r="205" spans="1:11" x14ac:dyDescent="0.2">
      <c r="B205" s="222" t="s">
        <v>36</v>
      </c>
      <c r="C205" s="90"/>
      <c r="D205" s="89"/>
      <c r="E205" s="89"/>
      <c r="F205" s="134"/>
      <c r="G205" s="89"/>
      <c r="H205" s="89"/>
      <c r="I205" s="134"/>
      <c r="J205" s="109"/>
      <c r="K205" s="88"/>
    </row>
    <row r="206" spans="1:11" ht="13.5" thickBot="1" x14ac:dyDescent="0.25">
      <c r="B206" s="709" t="s">
        <v>33</v>
      </c>
      <c r="C206" s="709"/>
      <c r="D206" s="212"/>
      <c r="E206" s="212"/>
      <c r="F206" s="212"/>
      <c r="G206" s="212"/>
      <c r="H206" s="212"/>
      <c r="I206" s="212"/>
      <c r="J206" s="109"/>
      <c r="K206" s="88"/>
    </row>
    <row r="207" spans="1:11" ht="13.5" thickBot="1" x14ac:dyDescent="0.25">
      <c r="B207" s="73"/>
      <c r="C207" s="74"/>
      <c r="D207" s="710" t="s">
        <v>440</v>
      </c>
      <c r="E207" s="711"/>
      <c r="F207" s="711"/>
      <c r="G207" s="707" t="s">
        <v>24</v>
      </c>
      <c r="H207" s="708"/>
      <c r="I207" s="708"/>
      <c r="J207" s="714"/>
      <c r="K207" s="88"/>
    </row>
    <row r="208" spans="1:11" ht="39" thickBot="1" x14ac:dyDescent="0.25">
      <c r="B208" s="75" t="s">
        <v>29</v>
      </c>
      <c r="C208" s="76" t="s">
        <v>28</v>
      </c>
      <c r="D208" s="156" t="s">
        <v>23</v>
      </c>
      <c r="E208" s="77" t="s">
        <v>22</v>
      </c>
      <c r="F208" s="119" t="s">
        <v>21</v>
      </c>
      <c r="G208" s="96" t="s">
        <v>10</v>
      </c>
      <c r="H208" s="79" t="s">
        <v>9</v>
      </c>
      <c r="I208" s="79" t="s">
        <v>8</v>
      </c>
      <c r="J208" s="80" t="s">
        <v>7</v>
      </c>
      <c r="K208" s="88"/>
    </row>
    <row r="209" spans="1:11" x14ac:dyDescent="0.2">
      <c r="A209" s="1">
        <v>142</v>
      </c>
      <c r="B209" s="46"/>
      <c r="C209" s="140"/>
      <c r="D209" s="150"/>
      <c r="E209" s="82"/>
      <c r="F209" s="157" t="e">
        <f>E209/D209</f>
        <v>#DIV/0!</v>
      </c>
      <c r="G209" s="46"/>
      <c r="H209" s="82"/>
      <c r="I209" s="82"/>
      <c r="J209" s="47"/>
      <c r="K209" s="88"/>
    </row>
    <row r="210" spans="1:11" x14ac:dyDescent="0.2">
      <c r="A210" s="1">
        <v>143</v>
      </c>
      <c r="B210" s="37"/>
      <c r="C210" s="142"/>
      <c r="D210" s="5"/>
      <c r="E210" s="38"/>
      <c r="F210" s="158" t="e">
        <f t="shared" ref="F210:F234" si="9">E210/D210</f>
        <v>#DIV/0!</v>
      </c>
      <c r="G210" s="37"/>
      <c r="H210" s="38"/>
      <c r="I210" s="38"/>
      <c r="J210" s="49"/>
      <c r="K210" s="88"/>
    </row>
    <row r="211" spans="1:11" x14ac:dyDescent="0.2">
      <c r="A211" s="1">
        <v>144</v>
      </c>
      <c r="B211" s="37"/>
      <c r="C211" s="142"/>
      <c r="D211" s="5"/>
      <c r="E211" s="38"/>
      <c r="F211" s="158" t="e">
        <f t="shared" si="9"/>
        <v>#DIV/0!</v>
      </c>
      <c r="G211" s="37"/>
      <c r="H211" s="38"/>
      <c r="I211" s="38"/>
      <c r="J211" s="49"/>
      <c r="K211" s="88"/>
    </row>
    <row r="212" spans="1:11" x14ac:dyDescent="0.2">
      <c r="A212" s="1">
        <v>145</v>
      </c>
      <c r="B212" s="37"/>
      <c r="C212" s="142"/>
      <c r="D212" s="5"/>
      <c r="E212" s="38"/>
      <c r="F212" s="158" t="e">
        <f t="shared" si="9"/>
        <v>#DIV/0!</v>
      </c>
      <c r="G212" s="37"/>
      <c r="H212" s="38"/>
      <c r="I212" s="38"/>
      <c r="J212" s="49"/>
      <c r="K212" s="88"/>
    </row>
    <row r="213" spans="1:11" x14ac:dyDescent="0.2">
      <c r="A213" s="1">
        <v>146</v>
      </c>
      <c r="B213" s="37"/>
      <c r="C213" s="142"/>
      <c r="D213" s="5"/>
      <c r="E213" s="38"/>
      <c r="F213" s="158" t="e">
        <f t="shared" si="9"/>
        <v>#DIV/0!</v>
      </c>
      <c r="G213" s="37"/>
      <c r="H213" s="38"/>
      <c r="I213" s="38"/>
      <c r="J213" s="49"/>
      <c r="K213" s="88"/>
    </row>
    <row r="214" spans="1:11" x14ac:dyDescent="0.2">
      <c r="A214" s="1">
        <v>147</v>
      </c>
      <c r="B214" s="37"/>
      <c r="C214" s="142"/>
      <c r="D214" s="5"/>
      <c r="E214" s="38"/>
      <c r="F214" s="158" t="e">
        <f t="shared" si="9"/>
        <v>#DIV/0!</v>
      </c>
      <c r="G214" s="37"/>
      <c r="H214" s="38"/>
      <c r="I214" s="38"/>
      <c r="J214" s="49"/>
      <c r="K214" s="88"/>
    </row>
    <row r="215" spans="1:11" x14ac:dyDescent="0.2">
      <c r="A215" s="1">
        <v>148</v>
      </c>
      <c r="B215" s="37"/>
      <c r="C215" s="142"/>
      <c r="D215" s="5"/>
      <c r="E215" s="38"/>
      <c r="F215" s="158" t="e">
        <f t="shared" si="9"/>
        <v>#DIV/0!</v>
      </c>
      <c r="G215" s="37"/>
      <c r="H215" s="38"/>
      <c r="I215" s="38"/>
      <c r="J215" s="49"/>
      <c r="K215" s="88"/>
    </row>
    <row r="216" spans="1:11" x14ac:dyDescent="0.2">
      <c r="A216" s="1">
        <v>149</v>
      </c>
      <c r="B216" s="37"/>
      <c r="C216" s="142"/>
      <c r="D216" s="5"/>
      <c r="E216" s="38"/>
      <c r="F216" s="158" t="e">
        <f t="shared" si="9"/>
        <v>#DIV/0!</v>
      </c>
      <c r="G216" s="37"/>
      <c r="H216" s="38"/>
      <c r="I216" s="38"/>
      <c r="J216" s="49"/>
      <c r="K216" s="88"/>
    </row>
    <row r="217" spans="1:11" x14ac:dyDescent="0.2">
      <c r="A217" s="1">
        <v>150</v>
      </c>
      <c r="B217" s="37"/>
      <c r="C217" s="142"/>
      <c r="D217" s="5"/>
      <c r="E217" s="38"/>
      <c r="F217" s="158" t="e">
        <f t="shared" si="9"/>
        <v>#DIV/0!</v>
      </c>
      <c r="G217" s="37"/>
      <c r="H217" s="38"/>
      <c r="I217" s="38"/>
      <c r="J217" s="49"/>
      <c r="K217" s="88"/>
    </row>
    <row r="218" spans="1:11" x14ac:dyDescent="0.2">
      <c r="A218" s="1">
        <v>151</v>
      </c>
      <c r="B218" s="37"/>
      <c r="C218" s="142"/>
      <c r="D218" s="5"/>
      <c r="E218" s="38"/>
      <c r="F218" s="158" t="e">
        <f t="shared" si="9"/>
        <v>#DIV/0!</v>
      </c>
      <c r="G218" s="37"/>
      <c r="H218" s="38"/>
      <c r="I218" s="38"/>
      <c r="J218" s="49"/>
      <c r="K218" s="88"/>
    </row>
    <row r="219" spans="1:11" x14ac:dyDescent="0.2">
      <c r="A219" s="1">
        <v>152</v>
      </c>
      <c r="B219" s="37"/>
      <c r="C219" s="142"/>
      <c r="D219" s="5"/>
      <c r="E219" s="38"/>
      <c r="F219" s="158" t="e">
        <f t="shared" si="9"/>
        <v>#DIV/0!</v>
      </c>
      <c r="G219" s="37"/>
      <c r="H219" s="38"/>
      <c r="I219" s="38"/>
      <c r="J219" s="49"/>
      <c r="K219" s="88"/>
    </row>
    <row r="220" spans="1:11" x14ac:dyDescent="0.2">
      <c r="A220" s="1">
        <v>153</v>
      </c>
      <c r="B220" s="37"/>
      <c r="C220" s="142"/>
      <c r="D220" s="5"/>
      <c r="E220" s="38"/>
      <c r="F220" s="158" t="e">
        <f t="shared" si="9"/>
        <v>#DIV/0!</v>
      </c>
      <c r="G220" s="37"/>
      <c r="H220" s="38"/>
      <c r="I220" s="38"/>
      <c r="J220" s="49"/>
      <c r="K220" s="88"/>
    </row>
    <row r="221" spans="1:11" x14ac:dyDescent="0.2">
      <c r="A221" s="1">
        <v>154</v>
      </c>
      <c r="B221" s="37"/>
      <c r="C221" s="142"/>
      <c r="D221" s="5"/>
      <c r="E221" s="38"/>
      <c r="F221" s="158" t="e">
        <f t="shared" si="9"/>
        <v>#DIV/0!</v>
      </c>
      <c r="G221" s="37"/>
      <c r="H221" s="38"/>
      <c r="I221" s="38"/>
      <c r="J221" s="49"/>
      <c r="K221" s="88"/>
    </row>
    <row r="222" spans="1:11" x14ac:dyDescent="0.2">
      <c r="A222" s="1">
        <v>155</v>
      </c>
      <c r="B222" s="37"/>
      <c r="C222" s="142"/>
      <c r="D222" s="5"/>
      <c r="E222" s="38"/>
      <c r="F222" s="158" t="e">
        <f t="shared" si="9"/>
        <v>#DIV/0!</v>
      </c>
      <c r="G222" s="37"/>
      <c r="H222" s="38"/>
      <c r="I222" s="38"/>
      <c r="J222" s="49"/>
      <c r="K222" s="88"/>
    </row>
    <row r="223" spans="1:11" x14ac:dyDescent="0.2">
      <c r="A223" s="1">
        <v>156</v>
      </c>
      <c r="B223" s="37"/>
      <c r="C223" s="142"/>
      <c r="D223" s="5"/>
      <c r="E223" s="38"/>
      <c r="F223" s="158" t="e">
        <f t="shared" si="9"/>
        <v>#DIV/0!</v>
      </c>
      <c r="G223" s="37"/>
      <c r="H223" s="38"/>
      <c r="I223" s="38"/>
      <c r="J223" s="49"/>
      <c r="K223" s="88"/>
    </row>
    <row r="224" spans="1:11" x14ac:dyDescent="0.2">
      <c r="A224" s="1">
        <v>157</v>
      </c>
      <c r="B224" s="37"/>
      <c r="C224" s="142"/>
      <c r="D224" s="5"/>
      <c r="E224" s="38"/>
      <c r="F224" s="158" t="e">
        <f t="shared" si="9"/>
        <v>#DIV/0!</v>
      </c>
      <c r="G224" s="37"/>
      <c r="H224" s="38"/>
      <c r="I224" s="38"/>
      <c r="J224" s="49"/>
      <c r="K224" s="88"/>
    </row>
    <row r="225" spans="1:11" x14ac:dyDescent="0.2">
      <c r="A225" s="1">
        <v>158</v>
      </c>
      <c r="B225" s="37"/>
      <c r="C225" s="142"/>
      <c r="D225" s="5"/>
      <c r="E225" s="38"/>
      <c r="F225" s="158" t="e">
        <f t="shared" si="9"/>
        <v>#DIV/0!</v>
      </c>
      <c r="G225" s="37"/>
      <c r="H225" s="38"/>
      <c r="I225" s="38"/>
      <c r="J225" s="49"/>
      <c r="K225" s="88"/>
    </row>
    <row r="226" spans="1:11" x14ac:dyDescent="0.2">
      <c r="A226" s="1">
        <v>159</v>
      </c>
      <c r="B226" s="37"/>
      <c r="C226" s="142"/>
      <c r="D226" s="5"/>
      <c r="E226" s="38"/>
      <c r="F226" s="158" t="e">
        <f t="shared" si="9"/>
        <v>#DIV/0!</v>
      </c>
      <c r="G226" s="37"/>
      <c r="H226" s="38"/>
      <c r="I226" s="38"/>
      <c r="J226" s="49"/>
      <c r="K226" s="88"/>
    </row>
    <row r="227" spans="1:11" x14ac:dyDescent="0.2">
      <c r="A227" s="1">
        <v>160</v>
      </c>
      <c r="B227" s="37"/>
      <c r="C227" s="142"/>
      <c r="D227" s="5"/>
      <c r="E227" s="38"/>
      <c r="F227" s="158" t="e">
        <f t="shared" si="9"/>
        <v>#DIV/0!</v>
      </c>
      <c r="G227" s="37"/>
      <c r="H227" s="38"/>
      <c r="I227" s="38"/>
      <c r="J227" s="49"/>
      <c r="K227" s="94"/>
    </row>
    <row r="228" spans="1:11" x14ac:dyDescent="0.2">
      <c r="A228" s="1">
        <v>161</v>
      </c>
      <c r="B228" s="37"/>
      <c r="C228" s="142"/>
      <c r="D228" s="5"/>
      <c r="E228" s="38"/>
      <c r="F228" s="158" t="e">
        <f t="shared" si="9"/>
        <v>#DIV/0!</v>
      </c>
      <c r="G228" s="37"/>
      <c r="H228" s="38"/>
      <c r="I228" s="38"/>
      <c r="J228" s="49"/>
      <c r="K228" s="88"/>
    </row>
    <row r="229" spans="1:11" x14ac:dyDescent="0.2">
      <c r="A229" s="1">
        <v>162</v>
      </c>
      <c r="B229" s="37"/>
      <c r="C229" s="142"/>
      <c r="D229" s="5"/>
      <c r="E229" s="38"/>
      <c r="F229" s="158" t="e">
        <f t="shared" si="9"/>
        <v>#DIV/0!</v>
      </c>
      <c r="G229" s="37"/>
      <c r="H229" s="38"/>
      <c r="I229" s="38"/>
      <c r="J229" s="49"/>
      <c r="K229" s="88"/>
    </row>
    <row r="230" spans="1:11" x14ac:dyDescent="0.2">
      <c r="A230" s="1">
        <v>163</v>
      </c>
      <c r="B230" s="37"/>
      <c r="C230" s="142"/>
      <c r="D230" s="5"/>
      <c r="E230" s="38"/>
      <c r="F230" s="158" t="e">
        <f t="shared" si="9"/>
        <v>#DIV/0!</v>
      </c>
      <c r="G230" s="37"/>
      <c r="H230" s="38"/>
      <c r="I230" s="38"/>
      <c r="J230" s="49"/>
      <c r="K230" s="88"/>
    </row>
    <row r="231" spans="1:11" x14ac:dyDescent="0.2">
      <c r="A231" s="1">
        <v>164</v>
      </c>
      <c r="B231" s="37"/>
      <c r="C231" s="142"/>
      <c r="D231" s="5"/>
      <c r="E231" s="38"/>
      <c r="F231" s="158" t="e">
        <f t="shared" si="9"/>
        <v>#DIV/0!</v>
      </c>
      <c r="G231" s="37"/>
      <c r="H231" s="38"/>
      <c r="I231" s="38"/>
      <c r="J231" s="49"/>
      <c r="K231" s="88"/>
    </row>
    <row r="232" spans="1:11" x14ac:dyDescent="0.2">
      <c r="A232" s="1">
        <v>165</v>
      </c>
      <c r="B232" s="37"/>
      <c r="C232" s="142"/>
      <c r="D232" s="5"/>
      <c r="E232" s="38"/>
      <c r="F232" s="158" t="e">
        <f t="shared" si="9"/>
        <v>#DIV/0!</v>
      </c>
      <c r="G232" s="37"/>
      <c r="H232" s="38"/>
      <c r="I232" s="38"/>
      <c r="J232" s="49"/>
      <c r="K232" s="88"/>
    </row>
    <row r="233" spans="1:11" x14ac:dyDescent="0.2">
      <c r="A233" s="1">
        <v>166</v>
      </c>
      <c r="B233" s="37"/>
      <c r="C233" s="142"/>
      <c r="D233" s="5"/>
      <c r="E233" s="38"/>
      <c r="F233" s="158" t="e">
        <f t="shared" si="9"/>
        <v>#DIV/0!</v>
      </c>
      <c r="G233" s="37"/>
      <c r="H233" s="38"/>
      <c r="I233" s="38"/>
      <c r="J233" s="49"/>
      <c r="K233" s="88"/>
    </row>
    <row r="234" spans="1:11" ht="13.5" thickBot="1" x14ac:dyDescent="0.25">
      <c r="A234" s="1">
        <v>167</v>
      </c>
      <c r="B234" s="99"/>
      <c r="C234" s="144"/>
      <c r="D234" s="159"/>
      <c r="E234" s="101"/>
      <c r="F234" s="160" t="e">
        <f t="shared" si="9"/>
        <v>#DIV/0!</v>
      </c>
      <c r="G234" s="99"/>
      <c r="H234" s="101"/>
      <c r="I234" s="101"/>
      <c r="J234" s="103"/>
      <c r="K234" s="88"/>
    </row>
    <row r="235" spans="1:11" ht="13.5" thickBot="1" x14ac:dyDescent="0.25">
      <c r="B235" s="109"/>
      <c r="C235" s="104" t="s">
        <v>92</v>
      </c>
      <c r="D235" s="161">
        <f>SUM(D209:D234)</f>
        <v>0</v>
      </c>
      <c r="E235" s="128">
        <f>SUM(E209:E234)</f>
        <v>0</v>
      </c>
      <c r="F235" s="162" t="e">
        <f>E235/D235</f>
        <v>#DIV/0!</v>
      </c>
      <c r="G235" s="128">
        <f>SUM(G209:G234)</f>
        <v>0</v>
      </c>
      <c r="H235" s="128">
        <f>SUM(H209:H234)</f>
        <v>0</v>
      </c>
      <c r="I235" s="128">
        <f>SUM(I209:I234)</f>
        <v>0</v>
      </c>
      <c r="J235" s="128">
        <f>SUM(J209:J234)</f>
        <v>0</v>
      </c>
      <c r="K235" s="88"/>
    </row>
    <row r="236" spans="1:11" ht="13.5" thickBot="1" x14ac:dyDescent="0.25">
      <c r="B236" s="89"/>
      <c r="C236" s="90"/>
      <c r="D236" s="89"/>
      <c r="E236" s="89"/>
      <c r="F236" s="213" t="s">
        <v>16</v>
      </c>
      <c r="G236" s="163" t="e">
        <f>G235/D235</f>
        <v>#DIV/0!</v>
      </c>
      <c r="H236" s="163" t="e">
        <f>H235/D235</f>
        <v>#DIV/0!</v>
      </c>
      <c r="I236" s="163" t="e">
        <f>I235/D235</f>
        <v>#DIV/0!</v>
      </c>
      <c r="J236" s="91" t="e">
        <f>J235/D235</f>
        <v>#DIV/0!</v>
      </c>
      <c r="K236" s="88"/>
    </row>
    <row r="237" spans="1:11" x14ac:dyDescent="0.2">
      <c r="B237" s="89"/>
      <c r="C237" s="90"/>
      <c r="D237" s="89"/>
      <c r="E237" s="89"/>
      <c r="F237" s="199"/>
      <c r="G237" s="95"/>
      <c r="H237" s="95"/>
      <c r="I237" s="95"/>
      <c r="J237" s="95"/>
      <c r="K237" s="88"/>
    </row>
    <row r="238" spans="1:11" x14ac:dyDescent="0.2">
      <c r="B238" s="222" t="s">
        <v>36</v>
      </c>
      <c r="C238" s="90"/>
      <c r="D238" s="89"/>
      <c r="E238" s="89"/>
      <c r="F238" s="134"/>
      <c r="G238" s="89"/>
      <c r="H238" s="89"/>
      <c r="I238" s="134"/>
      <c r="J238" s="109"/>
      <c r="K238" s="88"/>
    </row>
    <row r="239" spans="1:11" ht="13.5" thickBot="1" x14ac:dyDescent="0.25">
      <c r="B239" s="709" t="s">
        <v>32</v>
      </c>
      <c r="C239" s="709"/>
      <c r="D239" s="212"/>
      <c r="E239" s="212"/>
      <c r="F239" s="212"/>
      <c r="G239" s="212"/>
      <c r="H239" s="212"/>
      <c r="I239" s="212"/>
      <c r="J239" s="109"/>
      <c r="K239" s="88"/>
    </row>
    <row r="240" spans="1:11" ht="13.5" thickBot="1" x14ac:dyDescent="0.25">
      <c r="B240" s="73"/>
      <c r="C240" s="74"/>
      <c r="D240" s="710" t="s">
        <v>440</v>
      </c>
      <c r="E240" s="711"/>
      <c r="F240" s="711"/>
      <c r="G240" s="707" t="s">
        <v>24</v>
      </c>
      <c r="H240" s="708"/>
      <c r="I240" s="708"/>
      <c r="J240" s="714"/>
      <c r="K240" s="88"/>
    </row>
    <row r="241" spans="1:11" ht="39" thickBot="1" x14ac:dyDescent="0.25">
      <c r="B241" s="75" t="s">
        <v>29</v>
      </c>
      <c r="C241" s="76" t="s">
        <v>28</v>
      </c>
      <c r="D241" s="156" t="s">
        <v>23</v>
      </c>
      <c r="E241" s="77" t="s">
        <v>22</v>
      </c>
      <c r="F241" s="119" t="s">
        <v>21</v>
      </c>
      <c r="G241" s="96" t="s">
        <v>10</v>
      </c>
      <c r="H241" s="79" t="s">
        <v>9</v>
      </c>
      <c r="I241" s="79" t="s">
        <v>8</v>
      </c>
      <c r="J241" s="80" t="s">
        <v>7</v>
      </c>
      <c r="K241" s="88"/>
    </row>
    <row r="242" spans="1:11" x14ac:dyDescent="0.2">
      <c r="A242" s="1">
        <v>168</v>
      </c>
      <c r="B242" s="46"/>
      <c r="C242" s="140"/>
      <c r="D242" s="82"/>
      <c r="E242" s="82"/>
      <c r="F242" s="157" t="e">
        <f>E242/D242</f>
        <v>#DIV/0!</v>
      </c>
      <c r="G242" s="46"/>
      <c r="H242" s="82"/>
      <c r="I242" s="82"/>
      <c r="J242" s="47"/>
      <c r="K242" s="88"/>
    </row>
    <row r="243" spans="1:11" x14ac:dyDescent="0.2">
      <c r="A243" s="1">
        <v>169</v>
      </c>
      <c r="B243" s="37"/>
      <c r="C243" s="142"/>
      <c r="D243" s="38"/>
      <c r="E243" s="38"/>
      <c r="F243" s="158" t="e">
        <f t="shared" ref="F243:F254" si="10">E243/D243</f>
        <v>#DIV/0!</v>
      </c>
      <c r="G243" s="37"/>
      <c r="H243" s="38"/>
      <c r="I243" s="38"/>
      <c r="J243" s="49"/>
      <c r="K243" s="88"/>
    </row>
    <row r="244" spans="1:11" x14ac:dyDescent="0.2">
      <c r="A244" s="1">
        <v>170</v>
      </c>
      <c r="B244" s="37"/>
      <c r="C244" s="142"/>
      <c r="D244" s="38"/>
      <c r="E244" s="38"/>
      <c r="F244" s="158" t="e">
        <f t="shared" si="10"/>
        <v>#DIV/0!</v>
      </c>
      <c r="G244" s="37"/>
      <c r="H244" s="38"/>
      <c r="I244" s="38"/>
      <c r="J244" s="49"/>
      <c r="K244" s="88"/>
    </row>
    <row r="245" spans="1:11" x14ac:dyDescent="0.2">
      <c r="A245" s="1">
        <v>171</v>
      </c>
      <c r="B245" s="37"/>
      <c r="C245" s="142"/>
      <c r="D245" s="38"/>
      <c r="E245" s="38"/>
      <c r="F245" s="158" t="e">
        <f t="shared" si="10"/>
        <v>#DIV/0!</v>
      </c>
      <c r="G245" s="37"/>
      <c r="H245" s="38"/>
      <c r="I245" s="38"/>
      <c r="J245" s="49"/>
      <c r="K245" s="88"/>
    </row>
    <row r="246" spans="1:11" x14ac:dyDescent="0.2">
      <c r="A246" s="1">
        <v>172</v>
      </c>
      <c r="B246" s="37"/>
      <c r="C246" s="142"/>
      <c r="D246" s="38"/>
      <c r="E246" s="38"/>
      <c r="F246" s="158" t="e">
        <f t="shared" si="10"/>
        <v>#DIV/0!</v>
      </c>
      <c r="G246" s="37"/>
      <c r="H246" s="38"/>
      <c r="I246" s="38"/>
      <c r="J246" s="49"/>
      <c r="K246" s="88"/>
    </row>
    <row r="247" spans="1:11" x14ac:dyDescent="0.2">
      <c r="A247" s="1">
        <v>173</v>
      </c>
      <c r="B247" s="37"/>
      <c r="C247" s="142"/>
      <c r="D247" s="38"/>
      <c r="E247" s="38"/>
      <c r="F247" s="158" t="e">
        <f t="shared" si="10"/>
        <v>#DIV/0!</v>
      </c>
      <c r="G247" s="37"/>
      <c r="H247" s="38"/>
      <c r="I247" s="38"/>
      <c r="J247" s="49"/>
      <c r="K247" s="88"/>
    </row>
    <row r="248" spans="1:11" x14ac:dyDescent="0.2">
      <c r="A248" s="1">
        <v>174</v>
      </c>
      <c r="B248" s="37"/>
      <c r="C248" s="142"/>
      <c r="D248" s="38"/>
      <c r="E248" s="38"/>
      <c r="F248" s="158" t="e">
        <f t="shared" si="10"/>
        <v>#DIV/0!</v>
      </c>
      <c r="G248" s="37"/>
      <c r="H248" s="38"/>
      <c r="I248" s="38"/>
      <c r="J248" s="49"/>
      <c r="K248" s="88"/>
    </row>
    <row r="249" spans="1:11" x14ac:dyDescent="0.2">
      <c r="A249" s="1">
        <v>175</v>
      </c>
      <c r="B249" s="37"/>
      <c r="C249" s="142"/>
      <c r="D249" s="38"/>
      <c r="E249" s="38"/>
      <c r="F249" s="158" t="e">
        <f t="shared" si="10"/>
        <v>#DIV/0!</v>
      </c>
      <c r="G249" s="37"/>
      <c r="H249" s="38"/>
      <c r="I249" s="38"/>
      <c r="J249" s="49"/>
      <c r="K249" s="88"/>
    </row>
    <row r="250" spans="1:11" x14ac:dyDescent="0.2">
      <c r="A250" s="1">
        <v>176</v>
      </c>
      <c r="B250" s="37"/>
      <c r="C250" s="142"/>
      <c r="D250" s="38"/>
      <c r="E250" s="38"/>
      <c r="F250" s="158" t="e">
        <f t="shared" si="10"/>
        <v>#DIV/0!</v>
      </c>
      <c r="G250" s="37"/>
      <c r="H250" s="38"/>
      <c r="I250" s="38"/>
      <c r="J250" s="49"/>
      <c r="K250" s="88"/>
    </row>
    <row r="251" spans="1:11" x14ac:dyDescent="0.2">
      <c r="A251" s="1">
        <v>177</v>
      </c>
      <c r="B251" s="37"/>
      <c r="C251" s="142"/>
      <c r="D251" s="38"/>
      <c r="E251" s="38"/>
      <c r="F251" s="158" t="e">
        <f t="shared" si="10"/>
        <v>#DIV/0!</v>
      </c>
      <c r="G251" s="37"/>
      <c r="H251" s="38"/>
      <c r="I251" s="38"/>
      <c r="J251" s="49"/>
      <c r="K251" s="88"/>
    </row>
    <row r="252" spans="1:11" x14ac:dyDescent="0.2">
      <c r="A252" s="1">
        <v>178</v>
      </c>
      <c r="B252" s="37"/>
      <c r="C252" s="142"/>
      <c r="D252" s="38"/>
      <c r="E252" s="38"/>
      <c r="F252" s="158" t="e">
        <f t="shared" si="10"/>
        <v>#DIV/0!</v>
      </c>
      <c r="G252" s="37"/>
      <c r="H252" s="38"/>
      <c r="I252" s="38"/>
      <c r="J252" s="49"/>
      <c r="K252" s="88"/>
    </row>
    <row r="253" spans="1:11" x14ac:dyDescent="0.2">
      <c r="A253" s="1">
        <v>179</v>
      </c>
      <c r="B253" s="37"/>
      <c r="C253" s="142"/>
      <c r="D253" s="38"/>
      <c r="E253" s="38"/>
      <c r="F253" s="158" t="e">
        <f t="shared" si="10"/>
        <v>#DIV/0!</v>
      </c>
      <c r="G253" s="37"/>
      <c r="H253" s="38"/>
      <c r="I253" s="38"/>
      <c r="J253" s="49"/>
      <c r="K253" s="88"/>
    </row>
    <row r="254" spans="1:11" ht="13.5" thickBot="1" x14ac:dyDescent="0.25">
      <c r="A254" s="1">
        <v>180</v>
      </c>
      <c r="B254" s="99"/>
      <c r="C254" s="144"/>
      <c r="D254" s="101"/>
      <c r="E254" s="101"/>
      <c r="F254" s="160" t="e">
        <f t="shared" si="10"/>
        <v>#DIV/0!</v>
      </c>
      <c r="G254" s="99"/>
      <c r="H254" s="101"/>
      <c r="I254" s="101"/>
      <c r="J254" s="103"/>
      <c r="K254" s="88"/>
    </row>
    <row r="255" spans="1:11" ht="13.5" thickBot="1" x14ac:dyDescent="0.25">
      <c r="B255" s="109"/>
      <c r="C255" s="104" t="s">
        <v>92</v>
      </c>
      <c r="D255" s="164">
        <f>SUM(D242:D254)</f>
        <v>0</v>
      </c>
      <c r="E255" s="128">
        <f>SUM(E242:E254)</f>
        <v>0</v>
      </c>
      <c r="F255" s="165" t="e">
        <f>E255/D255</f>
        <v>#DIV/0!</v>
      </c>
      <c r="G255" s="128">
        <f>SUM(G242:G254)</f>
        <v>0</v>
      </c>
      <c r="H255" s="128">
        <f>SUM(H242:H254)</f>
        <v>0</v>
      </c>
      <c r="I255" s="128">
        <f>SUM(I242:I254)</f>
        <v>0</v>
      </c>
      <c r="J255" s="128">
        <f>SUM(J242:J254)</f>
        <v>0</v>
      </c>
      <c r="K255" s="88"/>
    </row>
    <row r="256" spans="1:11" ht="13.5" thickBot="1" x14ac:dyDescent="0.25">
      <c r="B256" s="89"/>
      <c r="C256" s="90"/>
      <c r="D256" s="89"/>
      <c r="E256" s="89"/>
      <c r="F256" s="198" t="s">
        <v>16</v>
      </c>
      <c r="G256" s="163" t="e">
        <f>G255/D255</f>
        <v>#DIV/0!</v>
      </c>
      <c r="H256" s="163" t="e">
        <f>H255/D255</f>
        <v>#DIV/0!</v>
      </c>
      <c r="I256" s="163" t="e">
        <f>I255/D255</f>
        <v>#DIV/0!</v>
      </c>
      <c r="J256" s="91" t="e">
        <f>J255/D255</f>
        <v>#DIV/0!</v>
      </c>
      <c r="K256" s="88"/>
    </row>
    <row r="257" spans="2:11" x14ac:dyDescent="0.2">
      <c r="B257" s="89"/>
      <c r="C257" s="90"/>
      <c r="D257" s="89"/>
      <c r="E257" s="89"/>
      <c r="F257" s="199"/>
      <c r="G257" s="95"/>
      <c r="H257" s="95"/>
      <c r="I257" s="95"/>
      <c r="J257" s="95"/>
      <c r="K257" s="88"/>
    </row>
    <row r="258" spans="2:11" x14ac:dyDescent="0.2">
      <c r="B258" s="89"/>
      <c r="C258" s="90"/>
      <c r="D258" s="89"/>
      <c r="E258" s="89"/>
      <c r="F258" s="199"/>
      <c r="G258" s="95"/>
      <c r="H258" s="95"/>
      <c r="I258" s="95"/>
      <c r="J258" s="95"/>
      <c r="K258" s="88"/>
    </row>
    <row r="259" spans="2:11" x14ac:dyDescent="0.2">
      <c r="B259" s="89"/>
      <c r="C259" s="90"/>
      <c r="D259" s="89"/>
      <c r="E259" s="89"/>
      <c r="F259" s="199"/>
      <c r="G259" s="95"/>
      <c r="H259" s="95"/>
      <c r="I259" s="95"/>
      <c r="J259" s="95"/>
      <c r="K259" s="88"/>
    </row>
    <row r="260" spans="2:11" ht="13.5" thickBot="1" x14ac:dyDescent="0.25">
      <c r="B260" s="89"/>
      <c r="C260" s="90"/>
      <c r="D260" s="89"/>
      <c r="E260" s="89"/>
      <c r="F260" s="199"/>
      <c r="G260" s="95"/>
      <c r="H260" s="95"/>
      <c r="I260" s="95"/>
      <c r="J260" s="95"/>
      <c r="K260" s="88"/>
    </row>
    <row r="261" spans="2:11" ht="13.5" thickBot="1" x14ac:dyDescent="0.25">
      <c r="B261" s="89"/>
      <c r="C261" s="113"/>
      <c r="D261" s="707" t="s">
        <v>440</v>
      </c>
      <c r="E261" s="708"/>
      <c r="F261" s="393"/>
      <c r="G261" s="392" t="s">
        <v>24</v>
      </c>
      <c r="H261" s="390"/>
      <c r="I261" s="390"/>
      <c r="J261" s="393"/>
      <c r="K261" s="88"/>
    </row>
    <row r="262" spans="2:11" ht="39" thickBot="1" x14ac:dyDescent="0.25">
      <c r="B262" s="89"/>
      <c r="C262" s="117"/>
      <c r="D262" s="77" t="s">
        <v>23</v>
      </c>
      <c r="E262" s="118" t="s">
        <v>22</v>
      </c>
      <c r="F262" s="77" t="s">
        <v>21</v>
      </c>
      <c r="G262" s="119" t="s">
        <v>10</v>
      </c>
      <c r="H262" s="77" t="s">
        <v>9</v>
      </c>
      <c r="I262" s="118" t="s">
        <v>8</v>
      </c>
      <c r="J262" s="77" t="s">
        <v>7</v>
      </c>
      <c r="K262" s="88"/>
    </row>
    <row r="263" spans="2:11" ht="13.5" thickBot="1" x14ac:dyDescent="0.25">
      <c r="B263" s="89"/>
      <c r="C263" s="120" t="s">
        <v>35</v>
      </c>
      <c r="D263" s="166">
        <f>D171</f>
        <v>0</v>
      </c>
      <c r="E263" s="166">
        <f>E171</f>
        <v>0</v>
      </c>
      <c r="F263" s="167" t="e">
        <f t="shared" ref="F263:F266" si="11">E263/D263</f>
        <v>#DIV/0!</v>
      </c>
      <c r="G263" s="166">
        <f t="shared" ref="G263:J263" si="12">G171</f>
        <v>0</v>
      </c>
      <c r="H263" s="166">
        <f t="shared" si="12"/>
        <v>0</v>
      </c>
      <c r="I263" s="166">
        <f t="shared" si="12"/>
        <v>0</v>
      </c>
      <c r="J263" s="166">
        <f t="shared" si="12"/>
        <v>0</v>
      </c>
      <c r="K263" s="88"/>
    </row>
    <row r="264" spans="2:11" ht="13.5" thickBot="1" x14ac:dyDescent="0.25">
      <c r="B264" s="89"/>
      <c r="C264" s="122" t="s">
        <v>34</v>
      </c>
      <c r="D264" s="51">
        <f>D202</f>
        <v>0</v>
      </c>
      <c r="E264" s="51">
        <f>E202</f>
        <v>0</v>
      </c>
      <c r="F264" s="167" t="e">
        <f t="shared" si="11"/>
        <v>#DIV/0!</v>
      </c>
      <c r="G264" s="51">
        <f t="shared" ref="G264:J264" si="13">G202</f>
        <v>0</v>
      </c>
      <c r="H264" s="51">
        <f t="shared" si="13"/>
        <v>0</v>
      </c>
      <c r="I264" s="51">
        <f t="shared" si="13"/>
        <v>0</v>
      </c>
      <c r="J264" s="51">
        <f t="shared" si="13"/>
        <v>0</v>
      </c>
      <c r="K264" s="88"/>
    </row>
    <row r="265" spans="2:11" ht="13.5" thickBot="1" x14ac:dyDescent="0.25">
      <c r="B265" s="89"/>
      <c r="C265" s="122" t="s">
        <v>33</v>
      </c>
      <c r="D265" s="123">
        <f>D235</f>
        <v>0</v>
      </c>
      <c r="E265" s="123">
        <f>E235</f>
        <v>0</v>
      </c>
      <c r="F265" s="167" t="e">
        <f t="shared" si="11"/>
        <v>#DIV/0!</v>
      </c>
      <c r="G265" s="123">
        <f t="shared" ref="G265:J265" si="14">G235</f>
        <v>0</v>
      </c>
      <c r="H265" s="123">
        <f t="shared" si="14"/>
        <v>0</v>
      </c>
      <c r="I265" s="123">
        <f t="shared" si="14"/>
        <v>0</v>
      </c>
      <c r="J265" s="123">
        <f t="shared" si="14"/>
        <v>0</v>
      </c>
      <c r="K265" s="88"/>
    </row>
    <row r="266" spans="2:11" ht="13.5" thickBot="1" x14ac:dyDescent="0.25">
      <c r="B266" s="89"/>
      <c r="C266" s="125" t="s">
        <v>32</v>
      </c>
      <c r="D266" s="126">
        <f>D235</f>
        <v>0</v>
      </c>
      <c r="E266" s="126">
        <f>E235</f>
        <v>0</v>
      </c>
      <c r="F266" s="167" t="e">
        <f t="shared" si="11"/>
        <v>#DIV/0!</v>
      </c>
      <c r="G266" s="126">
        <f t="shared" ref="G266:J266" si="15">G235</f>
        <v>0</v>
      </c>
      <c r="H266" s="126">
        <f t="shared" si="15"/>
        <v>0</v>
      </c>
      <c r="I266" s="126">
        <f t="shared" si="15"/>
        <v>0</v>
      </c>
      <c r="J266" s="126">
        <f t="shared" si="15"/>
        <v>0</v>
      </c>
      <c r="K266" s="94"/>
    </row>
    <row r="267" spans="2:11" ht="13.5" thickBot="1" x14ac:dyDescent="0.25">
      <c r="B267" s="89"/>
      <c r="C267" s="104" t="s">
        <v>17</v>
      </c>
      <c r="D267" s="127">
        <f>SUM(D263:D266)</f>
        <v>0</v>
      </c>
      <c r="E267" s="128">
        <f>SUM(E263:E266)</f>
        <v>0</v>
      </c>
      <c r="F267" s="167" t="e">
        <f>E267/D267</f>
        <v>#DIV/0!</v>
      </c>
      <c r="G267" s="130">
        <f>SUM(G263:G266)</f>
        <v>0</v>
      </c>
      <c r="H267" s="130">
        <f>SUM(H263:H266)</f>
        <v>0</v>
      </c>
      <c r="I267" s="130">
        <f>SUM(I263:I266)</f>
        <v>0</v>
      </c>
      <c r="J267" s="130">
        <f>SUM(J263:J266)</f>
        <v>0</v>
      </c>
      <c r="K267" s="88"/>
    </row>
    <row r="268" spans="2:11" ht="13.5" thickBot="1" x14ac:dyDescent="0.25">
      <c r="B268" s="89"/>
      <c r="C268" s="90"/>
      <c r="D268" s="89"/>
      <c r="E268" s="89"/>
      <c r="F268" s="200" t="s">
        <v>16</v>
      </c>
      <c r="G268" s="131" t="e">
        <f>G267/D267</f>
        <v>#DIV/0!</v>
      </c>
      <c r="H268" s="131" t="e">
        <f>H267/D267</f>
        <v>#DIV/0!</v>
      </c>
      <c r="I268" s="131" t="e">
        <f>I267/D267</f>
        <v>#DIV/0!</v>
      </c>
      <c r="J268" s="106" t="e">
        <f>J267/D267</f>
        <v>#DIV/0!</v>
      </c>
      <c r="K268" s="88"/>
    </row>
    <row r="269" spans="2:11" x14ac:dyDescent="0.2">
      <c r="B269" s="89"/>
      <c r="C269" s="132"/>
      <c r="D269" s="133"/>
      <c r="E269" s="133"/>
      <c r="F269" s="204"/>
      <c r="G269" s="133"/>
      <c r="H269" s="133"/>
      <c r="I269" s="109"/>
      <c r="J269" s="133"/>
      <c r="K269" s="88"/>
    </row>
    <row r="270" spans="2:11" x14ac:dyDescent="0.2">
      <c r="B270" s="89"/>
      <c r="C270" s="90"/>
      <c r="D270" s="89"/>
      <c r="E270" s="89"/>
      <c r="F270" s="89"/>
      <c r="G270" s="89"/>
      <c r="H270" s="89"/>
      <c r="I270" s="89"/>
      <c r="J270" s="109"/>
      <c r="K270" s="88"/>
    </row>
    <row r="271" spans="2:11" x14ac:dyDescent="0.2">
      <c r="B271" s="168"/>
      <c r="C271" s="132"/>
      <c r="D271" s="133"/>
      <c r="E271" s="133"/>
      <c r="F271" s="204"/>
      <c r="G271" s="133"/>
      <c r="H271" s="133"/>
      <c r="I271" s="109"/>
      <c r="J271" s="109"/>
      <c r="K271" s="88"/>
    </row>
    <row r="272" spans="2:11" x14ac:dyDescent="0.2">
      <c r="B272" s="168"/>
      <c r="C272" s="132"/>
      <c r="D272" s="133"/>
      <c r="E272" s="133"/>
      <c r="F272" s="204"/>
      <c r="G272" s="133"/>
      <c r="H272" s="133"/>
      <c r="I272" s="109"/>
      <c r="J272" s="109"/>
      <c r="K272" s="88"/>
    </row>
    <row r="273" spans="1:12" x14ac:dyDescent="0.2">
      <c r="B273" s="168" t="s">
        <v>31</v>
      </c>
      <c r="C273" s="132"/>
      <c r="D273" s="133"/>
      <c r="E273" s="133"/>
      <c r="F273" s="204"/>
      <c r="G273" s="133"/>
      <c r="H273" s="133"/>
      <c r="I273" s="109"/>
      <c r="J273" s="109"/>
      <c r="K273" s="88"/>
    </row>
    <row r="274" spans="1:12" x14ac:dyDescent="0.2">
      <c r="B274" s="709" t="s">
        <v>30</v>
      </c>
      <c r="C274" s="709"/>
      <c r="D274" s="709"/>
      <c r="E274" s="709"/>
      <c r="F274" s="709"/>
      <c r="G274" s="391"/>
      <c r="H274" s="391"/>
      <c r="I274" s="391"/>
      <c r="J274" s="109"/>
      <c r="K274" s="88"/>
    </row>
    <row r="275" spans="1:12" ht="13.5" thickBot="1" x14ac:dyDescent="0.25">
      <c r="B275" s="71"/>
      <c r="C275" s="72"/>
      <c r="D275" s="71"/>
      <c r="E275" s="71"/>
      <c r="F275" s="71"/>
      <c r="G275" s="71"/>
      <c r="H275" s="71"/>
      <c r="I275" s="71"/>
      <c r="J275" s="109"/>
      <c r="K275" s="88"/>
    </row>
    <row r="276" spans="1:12" ht="13.5" thickBot="1" x14ac:dyDescent="0.25">
      <c r="B276" s="73"/>
      <c r="C276" s="74"/>
      <c r="D276" s="710" t="s">
        <v>440</v>
      </c>
      <c r="E276" s="711"/>
      <c r="F276" s="711"/>
      <c r="G276" s="707" t="s">
        <v>24</v>
      </c>
      <c r="H276" s="708"/>
      <c r="I276" s="708"/>
      <c r="J276" s="714"/>
      <c r="K276" s="88"/>
    </row>
    <row r="277" spans="1:12" ht="39" thickBot="1" x14ac:dyDescent="0.25">
      <c r="B277" s="75" t="s">
        <v>29</v>
      </c>
      <c r="C277" s="76" t="s">
        <v>28</v>
      </c>
      <c r="D277" s="77" t="s">
        <v>23</v>
      </c>
      <c r="E277" s="77" t="s">
        <v>22</v>
      </c>
      <c r="F277" s="119" t="s">
        <v>21</v>
      </c>
      <c r="G277" s="96" t="s">
        <v>10</v>
      </c>
      <c r="H277" s="79" t="s">
        <v>9</v>
      </c>
      <c r="I277" s="79" t="s">
        <v>8</v>
      </c>
      <c r="J277" s="80" t="s">
        <v>7</v>
      </c>
      <c r="K277" s="169"/>
      <c r="L277" s="9"/>
    </row>
    <row r="278" spans="1:12" x14ac:dyDescent="0.2">
      <c r="A278" s="1">
        <v>181</v>
      </c>
      <c r="B278" s="46"/>
      <c r="C278" s="140"/>
      <c r="D278" s="82"/>
      <c r="E278" s="82"/>
      <c r="F278" s="141" t="e">
        <f>E278/D278</f>
        <v>#DIV/0!</v>
      </c>
      <c r="G278" s="46"/>
      <c r="H278" s="82"/>
      <c r="I278" s="82"/>
      <c r="J278" s="47"/>
      <c r="K278" s="88"/>
      <c r="L278" s="9"/>
    </row>
    <row r="279" spans="1:12" x14ac:dyDescent="0.2">
      <c r="A279" s="1">
        <v>182</v>
      </c>
      <c r="B279" s="37"/>
      <c r="C279" s="142"/>
      <c r="D279" s="38"/>
      <c r="E279" s="38"/>
      <c r="F279" s="143" t="e">
        <f t="shared" ref="F279:F305" si="16">E279/D279</f>
        <v>#DIV/0!</v>
      </c>
      <c r="G279" s="37"/>
      <c r="H279" s="38"/>
      <c r="I279" s="38"/>
      <c r="J279" s="49"/>
      <c r="K279" s="18"/>
      <c r="L279" s="9"/>
    </row>
    <row r="280" spans="1:12" x14ac:dyDescent="0.2">
      <c r="A280" s="1">
        <v>183</v>
      </c>
      <c r="B280" s="37"/>
      <c r="C280" s="142"/>
      <c r="D280" s="38"/>
      <c r="E280" s="38"/>
      <c r="F280" s="143" t="e">
        <f t="shared" si="16"/>
        <v>#DIV/0!</v>
      </c>
      <c r="G280" s="37"/>
      <c r="H280" s="38"/>
      <c r="I280" s="38"/>
      <c r="J280" s="49"/>
      <c r="K280" s="88"/>
      <c r="L280" s="9"/>
    </row>
    <row r="281" spans="1:12" x14ac:dyDescent="0.2">
      <c r="A281" s="1">
        <v>184</v>
      </c>
      <c r="B281" s="37"/>
      <c r="C281" s="142"/>
      <c r="D281" s="38"/>
      <c r="E281" s="38"/>
      <c r="F281" s="143" t="e">
        <f t="shared" si="16"/>
        <v>#DIV/0!</v>
      </c>
      <c r="G281" s="37"/>
      <c r="H281" s="38"/>
      <c r="I281" s="38"/>
      <c r="J281" s="49"/>
      <c r="K281" s="18"/>
      <c r="L281" s="9"/>
    </row>
    <row r="282" spans="1:12" x14ac:dyDescent="0.2">
      <c r="A282" s="1">
        <v>185</v>
      </c>
      <c r="B282" s="37"/>
      <c r="C282" s="142"/>
      <c r="D282" s="38"/>
      <c r="E282" s="38"/>
      <c r="F282" s="143" t="e">
        <f t="shared" si="16"/>
        <v>#DIV/0!</v>
      </c>
      <c r="G282" s="37"/>
      <c r="H282" s="38"/>
      <c r="I282" s="38"/>
      <c r="J282" s="49"/>
      <c r="K282" s="88"/>
      <c r="L282" s="9"/>
    </row>
    <row r="283" spans="1:12" x14ac:dyDescent="0.2">
      <c r="A283" s="1">
        <v>186</v>
      </c>
      <c r="B283" s="37"/>
      <c r="C283" s="142"/>
      <c r="D283" s="38"/>
      <c r="E283" s="38"/>
      <c r="F283" s="143" t="e">
        <f t="shared" si="16"/>
        <v>#DIV/0!</v>
      </c>
      <c r="G283" s="37"/>
      <c r="H283" s="38"/>
      <c r="I283" s="38"/>
      <c r="J283" s="49"/>
      <c r="K283" s="18"/>
      <c r="L283" s="9"/>
    </row>
    <row r="284" spans="1:12" x14ac:dyDescent="0.2">
      <c r="A284" s="1">
        <v>187</v>
      </c>
      <c r="B284" s="37"/>
      <c r="C284" s="142"/>
      <c r="D284" s="38"/>
      <c r="E284" s="38"/>
      <c r="F284" s="143" t="e">
        <f t="shared" si="16"/>
        <v>#DIV/0!</v>
      </c>
      <c r="G284" s="37"/>
      <c r="H284" s="38"/>
      <c r="I284" s="38"/>
      <c r="J284" s="49"/>
      <c r="K284" s="88"/>
      <c r="L284" s="9"/>
    </row>
    <row r="285" spans="1:12" x14ac:dyDescent="0.2">
      <c r="A285" s="1">
        <v>188</v>
      </c>
      <c r="B285" s="37"/>
      <c r="C285" s="142"/>
      <c r="D285" s="38"/>
      <c r="E285" s="38"/>
      <c r="F285" s="143" t="e">
        <f t="shared" si="16"/>
        <v>#DIV/0!</v>
      </c>
      <c r="G285" s="37"/>
      <c r="H285" s="38"/>
      <c r="I285" s="38"/>
      <c r="J285" s="49"/>
      <c r="K285" s="18"/>
      <c r="L285" s="9"/>
    </row>
    <row r="286" spans="1:12" x14ac:dyDescent="0.2">
      <c r="A286" s="1">
        <v>189</v>
      </c>
      <c r="B286" s="37"/>
      <c r="C286" s="142"/>
      <c r="D286" s="38"/>
      <c r="E286" s="38"/>
      <c r="F286" s="143" t="e">
        <f t="shared" si="16"/>
        <v>#DIV/0!</v>
      </c>
      <c r="G286" s="37"/>
      <c r="H286" s="38"/>
      <c r="I286" s="38"/>
      <c r="J286" s="49"/>
      <c r="K286" s="88"/>
      <c r="L286" s="9"/>
    </row>
    <row r="287" spans="1:12" x14ac:dyDescent="0.2">
      <c r="A287" s="1">
        <v>190</v>
      </c>
      <c r="B287" s="37"/>
      <c r="C287" s="142"/>
      <c r="D287" s="38"/>
      <c r="E287" s="38"/>
      <c r="F287" s="143" t="e">
        <f t="shared" si="16"/>
        <v>#DIV/0!</v>
      </c>
      <c r="G287" s="37"/>
      <c r="H287" s="38"/>
      <c r="I287" s="38"/>
      <c r="J287" s="49"/>
      <c r="K287" s="18"/>
      <c r="L287" s="9"/>
    </row>
    <row r="288" spans="1:12" x14ac:dyDescent="0.2">
      <c r="A288" s="1">
        <v>191</v>
      </c>
      <c r="B288" s="37"/>
      <c r="C288" s="142"/>
      <c r="D288" s="38"/>
      <c r="E288" s="38"/>
      <c r="F288" s="143" t="e">
        <f t="shared" si="16"/>
        <v>#DIV/0!</v>
      </c>
      <c r="G288" s="37"/>
      <c r="H288" s="38"/>
      <c r="I288" s="38"/>
      <c r="J288" s="49"/>
      <c r="K288" s="88"/>
      <c r="L288" s="9"/>
    </row>
    <row r="289" spans="1:12" x14ac:dyDescent="0.2">
      <c r="A289" s="1">
        <v>192</v>
      </c>
      <c r="B289" s="37"/>
      <c r="C289" s="142"/>
      <c r="D289" s="38"/>
      <c r="E289" s="38"/>
      <c r="F289" s="143" t="e">
        <f t="shared" si="16"/>
        <v>#DIV/0!</v>
      </c>
      <c r="G289" s="37"/>
      <c r="H289" s="38"/>
      <c r="I289" s="38"/>
      <c r="J289" s="49"/>
      <c r="K289" s="18"/>
      <c r="L289" s="9"/>
    </row>
    <row r="290" spans="1:12" x14ac:dyDescent="0.2">
      <c r="A290" s="1">
        <v>193</v>
      </c>
      <c r="B290" s="37"/>
      <c r="C290" s="142"/>
      <c r="D290" s="38"/>
      <c r="E290" s="38"/>
      <c r="F290" s="143" t="e">
        <f t="shared" si="16"/>
        <v>#DIV/0!</v>
      </c>
      <c r="G290" s="37"/>
      <c r="H290" s="38"/>
      <c r="I290" s="38"/>
      <c r="J290" s="49"/>
      <c r="K290" s="88"/>
      <c r="L290" s="9"/>
    </row>
    <row r="291" spans="1:12" x14ac:dyDescent="0.2">
      <c r="A291" s="1">
        <v>194</v>
      </c>
      <c r="B291" s="37"/>
      <c r="C291" s="142"/>
      <c r="D291" s="38"/>
      <c r="E291" s="38"/>
      <c r="F291" s="143" t="e">
        <f t="shared" si="16"/>
        <v>#DIV/0!</v>
      </c>
      <c r="G291" s="37"/>
      <c r="H291" s="38"/>
      <c r="I291" s="38"/>
      <c r="J291" s="49"/>
      <c r="K291" s="18"/>
      <c r="L291" s="9"/>
    </row>
    <row r="292" spans="1:12" x14ac:dyDescent="0.2">
      <c r="A292" s="1">
        <v>195</v>
      </c>
      <c r="B292" s="37"/>
      <c r="C292" s="142"/>
      <c r="D292" s="38"/>
      <c r="E292" s="38"/>
      <c r="F292" s="143" t="e">
        <f t="shared" si="16"/>
        <v>#DIV/0!</v>
      </c>
      <c r="G292" s="37"/>
      <c r="H292" s="38"/>
      <c r="I292" s="38"/>
      <c r="J292" s="49"/>
      <c r="K292" s="88"/>
      <c r="L292" s="9"/>
    </row>
    <row r="293" spans="1:12" x14ac:dyDescent="0.2">
      <c r="A293" s="1">
        <v>196</v>
      </c>
      <c r="B293" s="37"/>
      <c r="C293" s="142"/>
      <c r="D293" s="38"/>
      <c r="E293" s="38"/>
      <c r="F293" s="143" t="e">
        <f t="shared" si="16"/>
        <v>#DIV/0!</v>
      </c>
      <c r="G293" s="37"/>
      <c r="H293" s="38"/>
      <c r="I293" s="38"/>
      <c r="J293" s="49"/>
      <c r="K293" s="18"/>
      <c r="L293" s="9"/>
    </row>
    <row r="294" spans="1:12" x14ac:dyDescent="0.2">
      <c r="A294" s="1">
        <v>197</v>
      </c>
      <c r="B294" s="37"/>
      <c r="C294" s="142"/>
      <c r="D294" s="38"/>
      <c r="E294" s="38"/>
      <c r="F294" s="143" t="e">
        <f t="shared" si="16"/>
        <v>#DIV/0!</v>
      </c>
      <c r="G294" s="37"/>
      <c r="H294" s="38"/>
      <c r="I294" s="38"/>
      <c r="J294" s="49"/>
      <c r="K294" s="88"/>
      <c r="L294" s="9"/>
    </row>
    <row r="295" spans="1:12" x14ac:dyDescent="0.2">
      <c r="A295" s="1">
        <v>198</v>
      </c>
      <c r="B295" s="37"/>
      <c r="C295" s="142"/>
      <c r="D295" s="38"/>
      <c r="E295" s="38"/>
      <c r="F295" s="143" t="e">
        <f t="shared" si="16"/>
        <v>#DIV/0!</v>
      </c>
      <c r="G295" s="37"/>
      <c r="H295" s="38"/>
      <c r="I295" s="38"/>
      <c r="J295" s="49"/>
      <c r="K295" s="18"/>
      <c r="L295" s="9"/>
    </row>
    <row r="296" spans="1:12" x14ac:dyDescent="0.2">
      <c r="A296" s="1">
        <v>199</v>
      </c>
      <c r="B296" s="37"/>
      <c r="C296" s="142"/>
      <c r="D296" s="38"/>
      <c r="E296" s="38"/>
      <c r="F296" s="143" t="e">
        <f t="shared" si="16"/>
        <v>#DIV/0!</v>
      </c>
      <c r="G296" s="37"/>
      <c r="H296" s="38"/>
      <c r="I296" s="38"/>
      <c r="J296" s="49"/>
      <c r="K296" s="88"/>
      <c r="L296" s="9"/>
    </row>
    <row r="297" spans="1:12" x14ac:dyDescent="0.2">
      <c r="A297" s="1">
        <v>200</v>
      </c>
      <c r="B297" s="37"/>
      <c r="C297" s="142"/>
      <c r="D297" s="38"/>
      <c r="E297" s="38"/>
      <c r="F297" s="143" t="e">
        <f t="shared" si="16"/>
        <v>#DIV/0!</v>
      </c>
      <c r="G297" s="37"/>
      <c r="H297" s="38"/>
      <c r="I297" s="38"/>
      <c r="J297" s="49"/>
      <c r="K297" s="18"/>
      <c r="L297" s="9"/>
    </row>
    <row r="298" spans="1:12" x14ac:dyDescent="0.2">
      <c r="A298" s="1">
        <v>201</v>
      </c>
      <c r="B298" s="37"/>
      <c r="C298" s="142"/>
      <c r="D298" s="38"/>
      <c r="E298" s="38"/>
      <c r="F298" s="143" t="e">
        <f t="shared" si="16"/>
        <v>#DIV/0!</v>
      </c>
      <c r="G298" s="37"/>
      <c r="H298" s="38"/>
      <c r="I298" s="38"/>
      <c r="J298" s="49"/>
      <c r="K298" s="88"/>
      <c r="L298" s="9"/>
    </row>
    <row r="299" spans="1:12" x14ac:dyDescent="0.2">
      <c r="A299" s="1">
        <v>202</v>
      </c>
      <c r="B299" s="37"/>
      <c r="C299" s="142"/>
      <c r="D299" s="38"/>
      <c r="E299" s="38"/>
      <c r="F299" s="143" t="e">
        <f t="shared" si="16"/>
        <v>#DIV/0!</v>
      </c>
      <c r="G299" s="37"/>
      <c r="H299" s="38"/>
      <c r="I299" s="38"/>
      <c r="J299" s="49"/>
      <c r="K299" s="18"/>
      <c r="L299" s="9"/>
    </row>
    <row r="300" spans="1:12" x14ac:dyDescent="0.2">
      <c r="A300" s="1">
        <v>203</v>
      </c>
      <c r="B300" s="37"/>
      <c r="C300" s="142"/>
      <c r="D300" s="38"/>
      <c r="E300" s="38"/>
      <c r="F300" s="143" t="e">
        <f t="shared" si="16"/>
        <v>#DIV/0!</v>
      </c>
      <c r="G300" s="37"/>
      <c r="H300" s="38"/>
      <c r="I300" s="38"/>
      <c r="J300" s="49"/>
      <c r="K300" s="88"/>
      <c r="L300" s="9"/>
    </row>
    <row r="301" spans="1:12" x14ac:dyDescent="0.2">
      <c r="A301" s="1">
        <v>204</v>
      </c>
      <c r="B301" s="37"/>
      <c r="C301" s="142"/>
      <c r="D301" s="38"/>
      <c r="E301" s="38"/>
      <c r="F301" s="143" t="e">
        <f t="shared" si="16"/>
        <v>#DIV/0!</v>
      </c>
      <c r="G301" s="37"/>
      <c r="H301" s="38"/>
      <c r="I301" s="38"/>
      <c r="J301" s="49"/>
      <c r="K301" s="18"/>
      <c r="L301" s="9"/>
    </row>
    <row r="302" spans="1:12" x14ac:dyDescent="0.2">
      <c r="A302" s="1">
        <v>205</v>
      </c>
      <c r="B302" s="37"/>
      <c r="C302" s="142"/>
      <c r="D302" s="38"/>
      <c r="E302" s="38"/>
      <c r="F302" s="143" t="e">
        <f t="shared" si="16"/>
        <v>#DIV/0!</v>
      </c>
      <c r="G302" s="37"/>
      <c r="H302" s="38"/>
      <c r="I302" s="38"/>
      <c r="J302" s="49"/>
      <c r="K302" s="88"/>
      <c r="L302" s="9"/>
    </row>
    <row r="303" spans="1:12" x14ac:dyDescent="0.2">
      <c r="A303" s="1">
        <v>206</v>
      </c>
      <c r="B303" s="37"/>
      <c r="C303" s="142"/>
      <c r="D303" s="38"/>
      <c r="E303" s="38"/>
      <c r="F303" s="143" t="e">
        <f t="shared" si="16"/>
        <v>#DIV/0!</v>
      </c>
      <c r="G303" s="37"/>
      <c r="H303" s="38"/>
      <c r="I303" s="38"/>
      <c r="J303" s="49"/>
      <c r="K303" s="18"/>
      <c r="L303" s="9"/>
    </row>
    <row r="304" spans="1:12" x14ac:dyDescent="0.2">
      <c r="A304" s="1">
        <v>207</v>
      </c>
      <c r="B304" s="37"/>
      <c r="C304" s="142"/>
      <c r="D304" s="38"/>
      <c r="E304" s="38"/>
      <c r="F304" s="143" t="e">
        <f t="shared" si="16"/>
        <v>#DIV/0!</v>
      </c>
      <c r="G304" s="37"/>
      <c r="H304" s="38"/>
      <c r="I304" s="38"/>
      <c r="J304" s="49"/>
      <c r="K304" s="88"/>
    </row>
    <row r="305" spans="1:11" x14ac:dyDescent="0.2">
      <c r="A305" s="1">
        <v>208</v>
      </c>
      <c r="B305" s="37"/>
      <c r="C305" s="142"/>
      <c r="D305" s="38"/>
      <c r="E305" s="38"/>
      <c r="F305" s="143" t="e">
        <f t="shared" si="16"/>
        <v>#DIV/0!</v>
      </c>
      <c r="G305" s="37"/>
      <c r="H305" s="38"/>
      <c r="I305" s="38"/>
      <c r="J305" s="49"/>
      <c r="K305" s="88"/>
    </row>
    <row r="306" spans="1:11" ht="13.5" thickBot="1" x14ac:dyDescent="0.25">
      <c r="B306" s="195"/>
      <c r="C306" s="170" t="s">
        <v>92</v>
      </c>
      <c r="D306" s="171">
        <f>SUM(D278:D305)</f>
        <v>0</v>
      </c>
      <c r="E306" s="196">
        <f>SUM(E278:E305)</f>
        <v>0</v>
      </c>
      <c r="F306" s="172" t="e">
        <f>E306/D306</f>
        <v>#DIV/0!</v>
      </c>
      <c r="G306" s="195">
        <f>SUM(G278:G305)</f>
        <v>0</v>
      </c>
      <c r="H306" s="196">
        <f>SUM(H278:H305)</f>
        <v>0</v>
      </c>
      <c r="I306" s="196">
        <f>SUM(I278:I305)</f>
        <v>0</v>
      </c>
      <c r="J306" s="197">
        <f>SUM(J278:J305)</f>
        <v>0</v>
      </c>
      <c r="K306" s="88"/>
    </row>
    <row r="307" spans="1:11" ht="13.5" thickBot="1" x14ac:dyDescent="0.25">
      <c r="B307" s="89"/>
      <c r="C307" s="90"/>
      <c r="D307" s="89"/>
      <c r="E307" s="89"/>
      <c r="F307" s="213" t="s">
        <v>16</v>
      </c>
      <c r="G307" s="163" t="e">
        <f>G306/D306</f>
        <v>#DIV/0!</v>
      </c>
      <c r="H307" s="163" t="e">
        <f>H306/D306</f>
        <v>#DIV/0!</v>
      </c>
      <c r="I307" s="163" t="e">
        <f>I306/D306</f>
        <v>#DIV/0!</v>
      </c>
      <c r="J307" s="163" t="e">
        <f>J306/D306</f>
        <v>#DIV/0!</v>
      </c>
      <c r="K307" s="88"/>
    </row>
    <row r="308" spans="1:11" x14ac:dyDescent="0.2">
      <c r="B308" s="89"/>
      <c r="C308" s="90"/>
      <c r="D308" s="89"/>
      <c r="E308" s="89"/>
      <c r="F308" s="199"/>
      <c r="G308" s="95"/>
      <c r="H308" s="95"/>
      <c r="I308" s="95"/>
      <c r="J308" s="109"/>
    </row>
    <row r="309" spans="1:11" x14ac:dyDescent="0.2">
      <c r="B309" s="89"/>
      <c r="C309" s="90"/>
      <c r="D309" s="89"/>
      <c r="E309" s="89"/>
      <c r="F309" s="199"/>
      <c r="G309" s="95"/>
      <c r="H309" s="95"/>
      <c r="I309" s="95"/>
      <c r="J309" s="109"/>
    </row>
    <row r="310" spans="1:11" x14ac:dyDescent="0.2">
      <c r="B310" s="89"/>
      <c r="C310" s="90"/>
      <c r="D310" s="89"/>
      <c r="E310" s="89"/>
      <c r="F310" s="199"/>
      <c r="G310" s="95"/>
      <c r="H310" s="95"/>
      <c r="I310" s="95"/>
      <c r="J310" s="109"/>
    </row>
    <row r="311" spans="1:11" x14ac:dyDescent="0.2">
      <c r="B311" s="89"/>
      <c r="C311" s="90"/>
      <c r="D311" s="89"/>
      <c r="E311" s="89"/>
      <c r="F311" s="199"/>
      <c r="G311" s="95"/>
      <c r="H311" s="95"/>
      <c r="I311" s="95"/>
      <c r="J311" s="109"/>
    </row>
    <row r="312" spans="1:11" x14ac:dyDescent="0.2">
      <c r="B312" s="709" t="s">
        <v>26</v>
      </c>
      <c r="C312" s="709"/>
      <c r="D312" s="89"/>
      <c r="E312" s="89"/>
      <c r="F312" s="89"/>
      <c r="G312" s="89"/>
      <c r="H312" s="89"/>
      <c r="I312" s="89"/>
      <c r="J312" s="109"/>
    </row>
    <row r="313" spans="1:11" ht="13.5" thickBot="1" x14ac:dyDescent="0.25">
      <c r="B313" s="709"/>
      <c r="C313" s="709"/>
      <c r="D313" s="212"/>
      <c r="E313" s="212"/>
      <c r="F313" s="212"/>
      <c r="G313" s="212"/>
      <c r="H313" s="212"/>
      <c r="I313" s="212"/>
      <c r="J313" s="109"/>
    </row>
    <row r="314" spans="1:11" ht="13.5" thickBot="1" x14ac:dyDescent="0.25">
      <c r="B314" s="73"/>
      <c r="C314" s="74"/>
      <c r="D314" s="710" t="s">
        <v>440</v>
      </c>
      <c r="E314" s="711"/>
      <c r="F314" s="711"/>
      <c r="G314" s="707" t="s">
        <v>24</v>
      </c>
      <c r="H314" s="708"/>
      <c r="I314" s="708"/>
      <c r="J314" s="714"/>
    </row>
    <row r="315" spans="1:11" ht="39" thickBot="1" x14ac:dyDescent="0.25">
      <c r="B315" s="75" t="s">
        <v>29</v>
      </c>
      <c r="C315" s="76" t="s">
        <v>28</v>
      </c>
      <c r="D315" s="77" t="s">
        <v>23</v>
      </c>
      <c r="E315" s="77" t="s">
        <v>22</v>
      </c>
      <c r="F315" s="77" t="s">
        <v>21</v>
      </c>
      <c r="G315" s="78" t="s">
        <v>10</v>
      </c>
      <c r="H315" s="79" t="s">
        <v>9</v>
      </c>
      <c r="I315" s="79" t="s">
        <v>8</v>
      </c>
      <c r="J315" s="80" t="s">
        <v>7</v>
      </c>
    </row>
    <row r="316" spans="1:11" x14ac:dyDescent="0.2">
      <c r="A316" s="1">
        <v>209</v>
      </c>
      <c r="B316" s="46"/>
      <c r="C316" s="140"/>
      <c r="D316" s="82"/>
      <c r="E316" s="82"/>
      <c r="F316" s="173" t="e">
        <f>E316/D316</f>
        <v>#DIV/0!</v>
      </c>
      <c r="G316" s="82"/>
      <c r="H316" s="82"/>
      <c r="I316" s="82"/>
      <c r="J316" s="47"/>
      <c r="K316" s="88"/>
    </row>
    <row r="317" spans="1:11" x14ac:dyDescent="0.2">
      <c r="A317" s="1">
        <v>210</v>
      </c>
      <c r="B317" s="37"/>
      <c r="C317" s="142"/>
      <c r="D317" s="38"/>
      <c r="E317" s="38"/>
      <c r="F317" s="174" t="e">
        <f>E317/D317</f>
        <v>#DIV/0!</v>
      </c>
      <c r="G317" s="38"/>
      <c r="H317" s="38"/>
      <c r="I317" s="38"/>
      <c r="J317" s="49"/>
      <c r="K317" s="18"/>
    </row>
    <row r="318" spans="1:11" x14ac:dyDescent="0.2">
      <c r="A318" s="1">
        <v>211</v>
      </c>
      <c r="B318" s="37"/>
      <c r="C318" s="142"/>
      <c r="D318" s="38"/>
      <c r="E318" s="38"/>
      <c r="F318" s="174" t="e">
        <f t="shared" ref="F318:F355" si="17">E318/D318</f>
        <v>#DIV/0!</v>
      </c>
      <c r="G318" s="38"/>
      <c r="H318" s="38"/>
      <c r="I318" s="38"/>
      <c r="J318" s="49"/>
      <c r="K318" s="88"/>
    </row>
    <row r="319" spans="1:11" x14ac:dyDescent="0.2">
      <c r="A319" s="1">
        <v>212</v>
      </c>
      <c r="B319" s="37"/>
      <c r="C319" s="142"/>
      <c r="D319" s="38"/>
      <c r="E319" s="38"/>
      <c r="F319" s="174" t="e">
        <f t="shared" si="17"/>
        <v>#DIV/0!</v>
      </c>
      <c r="G319" s="38"/>
      <c r="H319" s="38"/>
      <c r="I319" s="38"/>
      <c r="J319" s="49"/>
      <c r="K319" s="18"/>
    </row>
    <row r="320" spans="1:11" x14ac:dyDescent="0.2">
      <c r="A320" s="1">
        <v>213</v>
      </c>
      <c r="B320" s="37"/>
      <c r="C320" s="142"/>
      <c r="D320" s="38"/>
      <c r="E320" s="38"/>
      <c r="F320" s="174" t="e">
        <f t="shared" si="17"/>
        <v>#DIV/0!</v>
      </c>
      <c r="G320" s="38"/>
      <c r="H320" s="38"/>
      <c r="I320" s="38"/>
      <c r="J320" s="49"/>
      <c r="K320" s="88"/>
    </row>
    <row r="321" spans="1:11" x14ac:dyDescent="0.2">
      <c r="A321" s="1">
        <v>214</v>
      </c>
      <c r="B321" s="37"/>
      <c r="C321" s="142"/>
      <c r="D321" s="38"/>
      <c r="E321" s="38"/>
      <c r="F321" s="174" t="e">
        <f t="shared" si="17"/>
        <v>#DIV/0!</v>
      </c>
      <c r="G321" s="38"/>
      <c r="H321" s="38"/>
      <c r="I321" s="38"/>
      <c r="J321" s="49"/>
      <c r="K321" s="18"/>
    </row>
    <row r="322" spans="1:11" x14ac:dyDescent="0.2">
      <c r="A322" s="1">
        <v>215</v>
      </c>
      <c r="B322" s="37"/>
      <c r="C322" s="142"/>
      <c r="D322" s="38"/>
      <c r="E322" s="38"/>
      <c r="F322" s="174" t="e">
        <f t="shared" si="17"/>
        <v>#DIV/0!</v>
      </c>
      <c r="G322" s="38"/>
      <c r="H322" s="38"/>
      <c r="I322" s="38"/>
      <c r="J322" s="49"/>
      <c r="K322" s="88"/>
    </row>
    <row r="323" spans="1:11" x14ac:dyDescent="0.2">
      <c r="A323" s="1">
        <v>216</v>
      </c>
      <c r="B323" s="37"/>
      <c r="C323" s="142"/>
      <c r="D323" s="38"/>
      <c r="E323" s="38"/>
      <c r="F323" s="174" t="e">
        <f t="shared" si="17"/>
        <v>#DIV/0!</v>
      </c>
      <c r="G323" s="38"/>
      <c r="H323" s="38"/>
      <c r="I323" s="38"/>
      <c r="J323" s="49"/>
      <c r="K323" s="18"/>
    </row>
    <row r="324" spans="1:11" x14ac:dyDescent="0.2">
      <c r="A324" s="1">
        <v>217</v>
      </c>
      <c r="B324" s="37"/>
      <c r="C324" s="142"/>
      <c r="D324" s="38"/>
      <c r="E324" s="38"/>
      <c r="F324" s="174" t="e">
        <f t="shared" si="17"/>
        <v>#DIV/0!</v>
      </c>
      <c r="G324" s="38"/>
      <c r="H324" s="38"/>
      <c r="I324" s="38"/>
      <c r="J324" s="49"/>
      <c r="K324" s="88"/>
    </row>
    <row r="325" spans="1:11" x14ac:dyDescent="0.2">
      <c r="A325" s="1">
        <v>218</v>
      </c>
      <c r="B325" s="37"/>
      <c r="C325" s="142"/>
      <c r="D325" s="38"/>
      <c r="E325" s="38"/>
      <c r="F325" s="174" t="e">
        <f t="shared" si="17"/>
        <v>#DIV/0!</v>
      </c>
      <c r="G325" s="38"/>
      <c r="H325" s="38"/>
      <c r="I325" s="38"/>
      <c r="J325" s="49"/>
      <c r="K325" s="18"/>
    </row>
    <row r="326" spans="1:11" x14ac:dyDescent="0.2">
      <c r="A326" s="1">
        <v>219</v>
      </c>
      <c r="B326" s="37"/>
      <c r="C326" s="142"/>
      <c r="D326" s="38"/>
      <c r="E326" s="38"/>
      <c r="F326" s="174" t="e">
        <f t="shared" si="17"/>
        <v>#DIV/0!</v>
      </c>
      <c r="G326" s="38"/>
      <c r="H326" s="38"/>
      <c r="I326" s="38"/>
      <c r="J326" s="49"/>
      <c r="K326" s="88"/>
    </row>
    <row r="327" spans="1:11" x14ac:dyDescent="0.2">
      <c r="A327" s="1">
        <v>220</v>
      </c>
      <c r="B327" s="37"/>
      <c r="C327" s="142"/>
      <c r="D327" s="38"/>
      <c r="E327" s="38"/>
      <c r="F327" s="174" t="e">
        <f t="shared" si="17"/>
        <v>#DIV/0!</v>
      </c>
      <c r="G327" s="38"/>
      <c r="H327" s="38"/>
      <c r="I327" s="38"/>
      <c r="J327" s="49"/>
      <c r="K327" s="18"/>
    </row>
    <row r="328" spans="1:11" x14ac:dyDescent="0.2">
      <c r="A328" s="1">
        <v>221</v>
      </c>
      <c r="B328" s="37"/>
      <c r="C328" s="142"/>
      <c r="D328" s="38"/>
      <c r="E328" s="38"/>
      <c r="F328" s="174" t="e">
        <f t="shared" si="17"/>
        <v>#DIV/0!</v>
      </c>
      <c r="G328" s="38"/>
      <c r="H328" s="38"/>
      <c r="I328" s="38"/>
      <c r="J328" s="49"/>
      <c r="K328" s="88"/>
    </row>
    <row r="329" spans="1:11" x14ac:dyDescent="0.2">
      <c r="A329" s="1">
        <v>222</v>
      </c>
      <c r="B329" s="37"/>
      <c r="C329" s="142"/>
      <c r="D329" s="38"/>
      <c r="E329" s="38"/>
      <c r="F329" s="174" t="e">
        <f t="shared" si="17"/>
        <v>#DIV/0!</v>
      </c>
      <c r="G329" s="38"/>
      <c r="H329" s="38"/>
      <c r="I329" s="38"/>
      <c r="J329" s="49"/>
      <c r="K329" s="18"/>
    </row>
    <row r="330" spans="1:11" x14ac:dyDescent="0.2">
      <c r="A330" s="1">
        <v>223</v>
      </c>
      <c r="B330" s="37"/>
      <c r="C330" s="142"/>
      <c r="D330" s="38"/>
      <c r="E330" s="38"/>
      <c r="F330" s="174" t="e">
        <f t="shared" si="17"/>
        <v>#DIV/0!</v>
      </c>
      <c r="G330" s="38"/>
      <c r="H330" s="38"/>
      <c r="I330" s="38"/>
      <c r="J330" s="49"/>
      <c r="K330" s="88"/>
    </row>
    <row r="331" spans="1:11" x14ac:dyDescent="0.2">
      <c r="A331" s="1">
        <v>224</v>
      </c>
      <c r="B331" s="37"/>
      <c r="C331" s="142"/>
      <c r="D331" s="38"/>
      <c r="E331" s="38"/>
      <c r="F331" s="174" t="e">
        <f t="shared" si="17"/>
        <v>#DIV/0!</v>
      </c>
      <c r="G331" s="38"/>
      <c r="H331" s="38"/>
      <c r="I331" s="38"/>
      <c r="J331" s="49"/>
      <c r="K331" s="18"/>
    </row>
    <row r="332" spans="1:11" x14ac:dyDescent="0.2">
      <c r="A332" s="1">
        <v>225</v>
      </c>
      <c r="B332" s="37"/>
      <c r="C332" s="142"/>
      <c r="D332" s="38"/>
      <c r="E332" s="38"/>
      <c r="F332" s="174" t="e">
        <f t="shared" si="17"/>
        <v>#DIV/0!</v>
      </c>
      <c r="G332" s="38"/>
      <c r="H332" s="38"/>
      <c r="I332" s="38"/>
      <c r="J332" s="49"/>
      <c r="K332" s="88"/>
    </row>
    <row r="333" spans="1:11" x14ac:dyDescent="0.2">
      <c r="A333" s="1">
        <v>226</v>
      </c>
      <c r="B333" s="37"/>
      <c r="C333" s="142"/>
      <c r="D333" s="38"/>
      <c r="E333" s="38"/>
      <c r="F333" s="174" t="e">
        <f t="shared" si="17"/>
        <v>#DIV/0!</v>
      </c>
      <c r="G333" s="38"/>
      <c r="H333" s="38"/>
      <c r="I333" s="38"/>
      <c r="J333" s="49"/>
      <c r="K333" s="18"/>
    </row>
    <row r="334" spans="1:11" x14ac:dyDescent="0.2">
      <c r="A334" s="1">
        <v>227</v>
      </c>
      <c r="B334" s="37"/>
      <c r="C334" s="142"/>
      <c r="D334" s="38"/>
      <c r="E334" s="38"/>
      <c r="F334" s="174" t="e">
        <f t="shared" si="17"/>
        <v>#DIV/0!</v>
      </c>
      <c r="G334" s="38"/>
      <c r="H334" s="38"/>
      <c r="I334" s="38"/>
      <c r="J334" s="49"/>
      <c r="K334" s="88"/>
    </row>
    <row r="335" spans="1:11" x14ac:dyDescent="0.2">
      <c r="A335" s="1">
        <v>228</v>
      </c>
      <c r="B335" s="37"/>
      <c r="C335" s="142"/>
      <c r="D335" s="38"/>
      <c r="E335" s="38"/>
      <c r="F335" s="174" t="e">
        <f t="shared" si="17"/>
        <v>#DIV/0!</v>
      </c>
      <c r="G335" s="38"/>
      <c r="H335" s="38"/>
      <c r="I335" s="38"/>
      <c r="J335" s="49"/>
      <c r="K335" s="18"/>
    </row>
    <row r="336" spans="1:11" x14ac:dyDescent="0.2">
      <c r="A336" s="1">
        <v>229</v>
      </c>
      <c r="B336" s="37"/>
      <c r="C336" s="142"/>
      <c r="D336" s="38"/>
      <c r="E336" s="38"/>
      <c r="F336" s="174" t="e">
        <f t="shared" si="17"/>
        <v>#DIV/0!</v>
      </c>
      <c r="G336" s="38"/>
      <c r="H336" s="38"/>
      <c r="I336" s="38"/>
      <c r="J336" s="49"/>
      <c r="K336" s="88"/>
    </row>
    <row r="337" spans="1:11" x14ac:dyDescent="0.2">
      <c r="A337" s="1">
        <v>230</v>
      </c>
      <c r="B337" s="37"/>
      <c r="C337" s="142"/>
      <c r="D337" s="38"/>
      <c r="E337" s="38"/>
      <c r="F337" s="174" t="e">
        <f t="shared" si="17"/>
        <v>#DIV/0!</v>
      </c>
      <c r="G337" s="38"/>
      <c r="H337" s="38"/>
      <c r="I337" s="38"/>
      <c r="J337" s="49"/>
      <c r="K337" s="18"/>
    </row>
    <row r="338" spans="1:11" x14ac:dyDescent="0.2">
      <c r="A338" s="1">
        <v>231</v>
      </c>
      <c r="B338" s="37"/>
      <c r="C338" s="142"/>
      <c r="D338" s="38"/>
      <c r="E338" s="38"/>
      <c r="F338" s="174" t="e">
        <f t="shared" si="17"/>
        <v>#DIV/0!</v>
      </c>
      <c r="G338" s="38"/>
      <c r="H338" s="38"/>
      <c r="I338" s="38"/>
      <c r="J338" s="49"/>
      <c r="K338" s="88"/>
    </row>
    <row r="339" spans="1:11" x14ac:dyDescent="0.2">
      <c r="A339" s="1">
        <v>232</v>
      </c>
      <c r="B339" s="37"/>
      <c r="C339" s="142"/>
      <c r="D339" s="38"/>
      <c r="E339" s="38"/>
      <c r="F339" s="174" t="e">
        <f t="shared" si="17"/>
        <v>#DIV/0!</v>
      </c>
      <c r="G339" s="38"/>
      <c r="H339" s="38"/>
      <c r="I339" s="38"/>
      <c r="J339" s="49"/>
      <c r="K339" s="18"/>
    </row>
    <row r="340" spans="1:11" x14ac:dyDescent="0.2">
      <c r="A340" s="1">
        <v>233</v>
      </c>
      <c r="B340" s="37"/>
      <c r="C340" s="142"/>
      <c r="D340" s="38"/>
      <c r="E340" s="38"/>
      <c r="F340" s="174" t="e">
        <f t="shared" si="17"/>
        <v>#DIV/0!</v>
      </c>
      <c r="G340" s="38"/>
      <c r="H340" s="38"/>
      <c r="I340" s="38"/>
      <c r="J340" s="49"/>
      <c r="K340" s="88"/>
    </row>
    <row r="341" spans="1:11" x14ac:dyDescent="0.2">
      <c r="A341" s="1">
        <v>234</v>
      </c>
      <c r="B341" s="37"/>
      <c r="C341" s="142"/>
      <c r="D341" s="38"/>
      <c r="E341" s="38"/>
      <c r="F341" s="174" t="e">
        <f t="shared" si="17"/>
        <v>#DIV/0!</v>
      </c>
      <c r="G341" s="38"/>
      <c r="H341" s="38"/>
      <c r="I341" s="38"/>
      <c r="J341" s="49"/>
      <c r="K341" s="18"/>
    </row>
    <row r="342" spans="1:11" x14ac:dyDescent="0.2">
      <c r="A342" s="1">
        <v>235</v>
      </c>
      <c r="B342" s="37"/>
      <c r="C342" s="142"/>
      <c r="D342" s="38"/>
      <c r="E342" s="38"/>
      <c r="F342" s="174" t="e">
        <f t="shared" si="17"/>
        <v>#DIV/0!</v>
      </c>
      <c r="G342" s="38"/>
      <c r="H342" s="38"/>
      <c r="I342" s="38"/>
      <c r="J342" s="49"/>
      <c r="K342" s="88"/>
    </row>
    <row r="343" spans="1:11" x14ac:dyDescent="0.2">
      <c r="A343" s="1">
        <v>236</v>
      </c>
      <c r="B343" s="37"/>
      <c r="C343" s="142"/>
      <c r="D343" s="38"/>
      <c r="E343" s="38"/>
      <c r="F343" s="174" t="e">
        <f t="shared" si="17"/>
        <v>#DIV/0!</v>
      </c>
      <c r="G343" s="38"/>
      <c r="H343" s="38"/>
      <c r="I343" s="38"/>
      <c r="J343" s="49"/>
      <c r="K343" s="18"/>
    </row>
    <row r="344" spans="1:11" x14ac:dyDescent="0.2">
      <c r="A344" s="1">
        <v>237</v>
      </c>
      <c r="B344" s="37"/>
      <c r="C344" s="142"/>
      <c r="D344" s="38"/>
      <c r="E344" s="38"/>
      <c r="F344" s="174" t="e">
        <f t="shared" si="17"/>
        <v>#DIV/0!</v>
      </c>
      <c r="G344" s="38"/>
      <c r="H344" s="38"/>
      <c r="I344" s="38"/>
      <c r="J344" s="49"/>
      <c r="K344" s="88"/>
    </row>
    <row r="345" spans="1:11" x14ac:dyDescent="0.2">
      <c r="A345" s="1">
        <v>238</v>
      </c>
      <c r="B345" s="37"/>
      <c r="C345" s="142"/>
      <c r="D345" s="38"/>
      <c r="E345" s="38"/>
      <c r="F345" s="174" t="e">
        <f t="shared" si="17"/>
        <v>#DIV/0!</v>
      </c>
      <c r="G345" s="38"/>
      <c r="H345" s="38"/>
      <c r="I345" s="38"/>
      <c r="J345" s="49"/>
      <c r="K345" s="18"/>
    </row>
    <row r="346" spans="1:11" x14ac:dyDescent="0.2">
      <c r="A346" s="1">
        <v>239</v>
      </c>
      <c r="B346" s="37"/>
      <c r="C346" s="142"/>
      <c r="D346" s="38"/>
      <c r="E346" s="38"/>
      <c r="F346" s="174" t="e">
        <f t="shared" si="17"/>
        <v>#DIV/0!</v>
      </c>
      <c r="G346" s="38"/>
      <c r="H346" s="38"/>
      <c r="I346" s="38"/>
      <c r="J346" s="49"/>
      <c r="K346" s="88"/>
    </row>
    <row r="347" spans="1:11" x14ac:dyDescent="0.2">
      <c r="A347" s="1">
        <v>240</v>
      </c>
      <c r="B347" s="37"/>
      <c r="C347" s="142"/>
      <c r="D347" s="38"/>
      <c r="E347" s="38"/>
      <c r="F347" s="174" t="e">
        <f t="shared" si="17"/>
        <v>#DIV/0!</v>
      </c>
      <c r="G347" s="38"/>
      <c r="H347" s="38"/>
      <c r="I347" s="38"/>
      <c r="J347" s="49"/>
      <c r="K347" s="18"/>
    </row>
    <row r="348" spans="1:11" x14ac:dyDescent="0.2">
      <c r="A348" s="1">
        <v>241</v>
      </c>
      <c r="B348" s="37"/>
      <c r="C348" s="142"/>
      <c r="D348" s="38"/>
      <c r="E348" s="38"/>
      <c r="F348" s="174" t="e">
        <f t="shared" si="17"/>
        <v>#DIV/0!</v>
      </c>
      <c r="G348" s="38"/>
      <c r="H348" s="38"/>
      <c r="I348" s="38"/>
      <c r="J348" s="49"/>
      <c r="K348" s="88"/>
    </row>
    <row r="349" spans="1:11" x14ac:dyDescent="0.2">
      <c r="A349" s="1">
        <v>242</v>
      </c>
      <c r="B349" s="37"/>
      <c r="C349" s="142"/>
      <c r="D349" s="38"/>
      <c r="E349" s="38"/>
      <c r="F349" s="174" t="e">
        <f t="shared" si="17"/>
        <v>#DIV/0!</v>
      </c>
      <c r="G349" s="38"/>
      <c r="H349" s="38"/>
      <c r="I349" s="38"/>
      <c r="J349" s="49"/>
      <c r="K349" s="18"/>
    </row>
    <row r="350" spans="1:11" x14ac:dyDescent="0.2">
      <c r="A350" s="1">
        <v>243</v>
      </c>
      <c r="B350" s="37"/>
      <c r="C350" s="142"/>
      <c r="D350" s="38"/>
      <c r="E350" s="38"/>
      <c r="F350" s="174" t="e">
        <f t="shared" si="17"/>
        <v>#DIV/0!</v>
      </c>
      <c r="G350" s="38"/>
      <c r="H350" s="38"/>
      <c r="I350" s="38"/>
      <c r="J350" s="49"/>
      <c r="K350" s="88"/>
    </row>
    <row r="351" spans="1:11" x14ac:dyDescent="0.2">
      <c r="A351" s="1">
        <v>244</v>
      </c>
      <c r="B351" s="37"/>
      <c r="C351" s="142"/>
      <c r="D351" s="38"/>
      <c r="E351" s="38"/>
      <c r="F351" s="174" t="e">
        <f t="shared" si="17"/>
        <v>#DIV/0!</v>
      </c>
      <c r="G351" s="38"/>
      <c r="H351" s="38"/>
      <c r="I351" s="38"/>
      <c r="J351" s="49"/>
      <c r="K351" s="18"/>
    </row>
    <row r="352" spans="1:11" x14ac:dyDescent="0.2">
      <c r="A352" s="1">
        <v>245</v>
      </c>
      <c r="B352" s="37"/>
      <c r="C352" s="142"/>
      <c r="D352" s="38"/>
      <c r="E352" s="38"/>
      <c r="F352" s="174" t="e">
        <f t="shared" si="17"/>
        <v>#DIV/0!</v>
      </c>
      <c r="G352" s="38"/>
      <c r="H352" s="38"/>
      <c r="I352" s="38"/>
      <c r="J352" s="49"/>
      <c r="K352" s="88"/>
    </row>
    <row r="353" spans="1:11" x14ac:dyDescent="0.2">
      <c r="A353" s="1">
        <v>246</v>
      </c>
      <c r="B353" s="37"/>
      <c r="C353" s="142"/>
      <c r="D353" s="38"/>
      <c r="E353" s="38"/>
      <c r="F353" s="174" t="e">
        <f t="shared" si="17"/>
        <v>#DIV/0!</v>
      </c>
      <c r="G353" s="38"/>
      <c r="H353" s="38"/>
      <c r="I353" s="38"/>
      <c r="J353" s="49"/>
      <c r="K353" s="18"/>
    </row>
    <row r="354" spans="1:11" x14ac:dyDescent="0.2">
      <c r="A354" s="1">
        <v>247</v>
      </c>
      <c r="B354" s="37"/>
      <c r="C354" s="142"/>
      <c r="D354" s="38"/>
      <c r="E354" s="38"/>
      <c r="F354" s="174" t="e">
        <f t="shared" si="17"/>
        <v>#DIV/0!</v>
      </c>
      <c r="G354" s="38"/>
      <c r="H354" s="38"/>
      <c r="I354" s="38"/>
      <c r="J354" s="49"/>
      <c r="K354" s="88"/>
    </row>
    <row r="355" spans="1:11" ht="13.5" thickBot="1" x14ac:dyDescent="0.25">
      <c r="A355" s="1">
        <v>248</v>
      </c>
      <c r="B355" s="99"/>
      <c r="C355" s="144"/>
      <c r="D355" s="101"/>
      <c r="E355" s="101"/>
      <c r="F355" s="175" t="e">
        <f t="shared" si="17"/>
        <v>#DIV/0!</v>
      </c>
      <c r="G355" s="101"/>
      <c r="H355" s="101"/>
      <c r="I355" s="101"/>
      <c r="J355" s="103"/>
      <c r="K355" s="18"/>
    </row>
    <row r="356" spans="1:11" ht="13.5" thickBot="1" x14ac:dyDescent="0.25">
      <c r="B356" s="121"/>
      <c r="C356" s="104" t="s">
        <v>44</v>
      </c>
      <c r="D356" s="128">
        <f>SUM(D316:D355)</f>
        <v>0</v>
      </c>
      <c r="E356" s="128">
        <f>SUM(E316:E355)</f>
        <v>0</v>
      </c>
      <c r="F356" s="129" t="e">
        <f>E356/D356</f>
        <v>#DIV/0!</v>
      </c>
      <c r="G356" s="128">
        <f>SUM(G317:G355)</f>
        <v>0</v>
      </c>
      <c r="H356" s="128">
        <f>SUM(H317:H355)</f>
        <v>0</v>
      </c>
      <c r="I356" s="128">
        <f>SUM(I317:I355)</f>
        <v>0</v>
      </c>
      <c r="J356" s="128">
        <f>SUM(J316:J355)</f>
        <v>0</v>
      </c>
      <c r="K356" s="88"/>
    </row>
    <row r="357" spans="1:11" ht="13.5" thickBot="1" x14ac:dyDescent="0.25">
      <c r="B357" s="89"/>
      <c r="C357" s="90"/>
      <c r="D357" s="89"/>
      <c r="E357" s="89"/>
      <c r="F357" s="203" t="s">
        <v>16</v>
      </c>
      <c r="G357" s="131" t="e">
        <f>G356/D356</f>
        <v>#DIV/0!</v>
      </c>
      <c r="H357" s="131" t="e">
        <f>H356/D356</f>
        <v>#DIV/0!</v>
      </c>
      <c r="I357" s="131" t="e">
        <f>I356/D356</f>
        <v>#DIV/0!</v>
      </c>
      <c r="J357" s="106" t="e">
        <f>J356/D356</f>
        <v>#DIV/0!</v>
      </c>
      <c r="K357" s="88"/>
    </row>
    <row r="358" spans="1:11" x14ac:dyDescent="0.2">
      <c r="B358" s="391"/>
      <c r="C358" s="391"/>
      <c r="D358" s="391"/>
      <c r="E358" s="391"/>
      <c r="F358" s="391"/>
      <c r="G358" s="391"/>
      <c r="H358" s="391"/>
      <c r="I358" s="391"/>
      <c r="J358" s="391"/>
      <c r="K358" s="88"/>
    </row>
    <row r="359" spans="1:11" x14ac:dyDescent="0.2">
      <c r="B359" s="391"/>
      <c r="C359" s="391"/>
      <c r="D359" s="391"/>
      <c r="E359" s="391"/>
      <c r="F359" s="391"/>
      <c r="G359" s="391"/>
      <c r="H359" s="391"/>
      <c r="I359" s="391"/>
      <c r="J359" s="391"/>
      <c r="K359" s="88"/>
    </row>
    <row r="360" spans="1:11" ht="13.5" thickBot="1" x14ac:dyDescent="0.25">
      <c r="B360" s="715" t="s">
        <v>25</v>
      </c>
      <c r="C360" s="715"/>
      <c r="D360" s="212"/>
      <c r="E360" s="212"/>
      <c r="F360" s="212"/>
      <c r="G360" s="212"/>
      <c r="H360" s="212"/>
      <c r="I360" s="212"/>
      <c r="J360" s="212"/>
      <c r="K360" s="88"/>
    </row>
    <row r="361" spans="1:11" ht="13.5" thickBot="1" x14ac:dyDescent="0.25">
      <c r="B361" s="73"/>
      <c r="C361" s="74"/>
      <c r="D361" s="710" t="s">
        <v>440</v>
      </c>
      <c r="E361" s="711"/>
      <c r="F361" s="711"/>
      <c r="G361" s="707" t="s">
        <v>24</v>
      </c>
      <c r="H361" s="708"/>
      <c r="I361" s="708"/>
      <c r="J361" s="714"/>
      <c r="K361" s="88"/>
    </row>
    <row r="362" spans="1:11" ht="39" thickBot="1" x14ac:dyDescent="0.25">
      <c r="B362" s="75" t="s">
        <v>29</v>
      </c>
      <c r="C362" s="76" t="s">
        <v>28</v>
      </c>
      <c r="D362" s="156" t="s">
        <v>23</v>
      </c>
      <c r="E362" s="77" t="s">
        <v>22</v>
      </c>
      <c r="F362" s="77" t="s">
        <v>21</v>
      </c>
      <c r="G362" s="78" t="s">
        <v>10</v>
      </c>
      <c r="H362" s="79" t="s">
        <v>9</v>
      </c>
      <c r="I362" s="79" t="s">
        <v>8</v>
      </c>
      <c r="J362" s="80" t="s">
        <v>7</v>
      </c>
      <c r="K362" s="88"/>
    </row>
    <row r="363" spans="1:11" x14ac:dyDescent="0.2">
      <c r="A363" s="1">
        <v>250</v>
      </c>
      <c r="B363" s="176"/>
      <c r="C363" s="177"/>
      <c r="D363" s="48"/>
      <c r="E363" s="82"/>
      <c r="F363" s="178" t="e">
        <f>E363/D363</f>
        <v>#DIV/0!</v>
      </c>
      <c r="G363" s="82"/>
      <c r="H363" s="82"/>
      <c r="I363" s="82"/>
      <c r="J363" s="47"/>
      <c r="K363" s="88"/>
    </row>
    <row r="364" spans="1:11" x14ac:dyDescent="0.2">
      <c r="A364" s="1">
        <v>251</v>
      </c>
      <c r="B364" s="179"/>
      <c r="C364" s="180"/>
      <c r="D364" s="50"/>
      <c r="E364" s="38"/>
      <c r="F364" s="174" t="e">
        <f t="shared" ref="F364:F384" si="18">E364/D364</f>
        <v>#DIV/0!</v>
      </c>
      <c r="G364" s="38"/>
      <c r="H364" s="38"/>
      <c r="I364" s="38"/>
      <c r="J364" s="49"/>
      <c r="K364" s="88"/>
    </row>
    <row r="365" spans="1:11" x14ac:dyDescent="0.2">
      <c r="A365" s="1">
        <v>252</v>
      </c>
      <c r="B365" s="179"/>
      <c r="C365" s="180"/>
      <c r="D365" s="50"/>
      <c r="E365" s="38"/>
      <c r="F365" s="174" t="e">
        <f t="shared" si="18"/>
        <v>#DIV/0!</v>
      </c>
      <c r="G365" s="38"/>
      <c r="H365" s="38"/>
      <c r="I365" s="38"/>
      <c r="J365" s="49"/>
      <c r="K365" s="88"/>
    </row>
    <row r="366" spans="1:11" x14ac:dyDescent="0.2">
      <c r="A366" s="1">
        <v>253</v>
      </c>
      <c r="B366" s="179"/>
      <c r="C366" s="180"/>
      <c r="D366" s="50"/>
      <c r="E366" s="38"/>
      <c r="F366" s="174" t="e">
        <f t="shared" si="18"/>
        <v>#DIV/0!</v>
      </c>
      <c r="G366" s="38"/>
      <c r="H366" s="38"/>
      <c r="I366" s="38"/>
      <c r="J366" s="49"/>
      <c r="K366" s="88"/>
    </row>
    <row r="367" spans="1:11" x14ac:dyDescent="0.2">
      <c r="A367" s="1">
        <v>254</v>
      </c>
      <c r="B367" s="179"/>
      <c r="C367" s="180"/>
      <c r="D367" s="50"/>
      <c r="E367" s="38"/>
      <c r="F367" s="174" t="e">
        <f t="shared" si="18"/>
        <v>#DIV/0!</v>
      </c>
      <c r="G367" s="38"/>
      <c r="H367" s="38"/>
      <c r="I367" s="38"/>
      <c r="J367" s="49"/>
      <c r="K367" s="88"/>
    </row>
    <row r="368" spans="1:11" x14ac:dyDescent="0.2">
      <c r="A368" s="1">
        <v>255</v>
      </c>
      <c r="B368" s="179"/>
      <c r="C368" s="180"/>
      <c r="D368" s="50"/>
      <c r="E368" s="38"/>
      <c r="F368" s="174" t="e">
        <f t="shared" si="18"/>
        <v>#DIV/0!</v>
      </c>
      <c r="G368" s="38"/>
      <c r="H368" s="38"/>
      <c r="I368" s="38"/>
      <c r="J368" s="49"/>
      <c r="K368" s="88"/>
    </row>
    <row r="369" spans="1:11" x14ac:dyDescent="0.2">
      <c r="A369" s="1">
        <v>256</v>
      </c>
      <c r="B369" s="179"/>
      <c r="C369" s="180"/>
      <c r="D369" s="50"/>
      <c r="E369" s="38"/>
      <c r="F369" s="174" t="e">
        <f t="shared" si="18"/>
        <v>#DIV/0!</v>
      </c>
      <c r="G369" s="38"/>
      <c r="H369" s="38"/>
      <c r="I369" s="38"/>
      <c r="J369" s="49"/>
      <c r="K369" s="88"/>
    </row>
    <row r="370" spans="1:11" x14ac:dyDescent="0.2">
      <c r="A370" s="1">
        <v>257</v>
      </c>
      <c r="B370" s="179"/>
      <c r="C370" s="180"/>
      <c r="D370" s="50"/>
      <c r="E370" s="38"/>
      <c r="F370" s="174" t="e">
        <f t="shared" si="18"/>
        <v>#DIV/0!</v>
      </c>
      <c r="G370" s="38"/>
      <c r="H370" s="38"/>
      <c r="I370" s="38"/>
      <c r="J370" s="49"/>
      <c r="K370" s="88"/>
    </row>
    <row r="371" spans="1:11" x14ac:dyDescent="0.2">
      <c r="A371" s="1">
        <v>258</v>
      </c>
      <c r="B371" s="179"/>
      <c r="C371" s="180"/>
      <c r="D371" s="50"/>
      <c r="E371" s="38"/>
      <c r="F371" s="174" t="e">
        <f t="shared" si="18"/>
        <v>#DIV/0!</v>
      </c>
      <c r="G371" s="38"/>
      <c r="H371" s="38"/>
      <c r="I371" s="38"/>
      <c r="J371" s="49"/>
      <c r="K371" s="88"/>
    </row>
    <row r="372" spans="1:11" x14ac:dyDescent="0.2">
      <c r="A372" s="1">
        <v>259</v>
      </c>
      <c r="B372" s="179"/>
      <c r="C372" s="180"/>
      <c r="D372" s="50"/>
      <c r="E372" s="38"/>
      <c r="F372" s="174" t="e">
        <f t="shared" si="18"/>
        <v>#DIV/0!</v>
      </c>
      <c r="G372" s="38"/>
      <c r="H372" s="38"/>
      <c r="I372" s="38"/>
      <c r="J372" s="49"/>
      <c r="K372" s="88"/>
    </row>
    <row r="373" spans="1:11" x14ac:dyDescent="0.2">
      <c r="A373" s="1">
        <v>260</v>
      </c>
      <c r="B373" s="179"/>
      <c r="C373" s="180"/>
      <c r="D373" s="50"/>
      <c r="E373" s="38"/>
      <c r="F373" s="174" t="e">
        <f t="shared" si="18"/>
        <v>#DIV/0!</v>
      </c>
      <c r="G373" s="38"/>
      <c r="H373" s="38"/>
      <c r="I373" s="38"/>
      <c r="J373" s="49"/>
      <c r="K373" s="88"/>
    </row>
    <row r="374" spans="1:11" x14ac:dyDescent="0.2">
      <c r="A374" s="1">
        <v>261</v>
      </c>
      <c r="B374" s="179"/>
      <c r="C374" s="180"/>
      <c r="D374" s="50"/>
      <c r="E374" s="38"/>
      <c r="F374" s="174" t="e">
        <f t="shared" si="18"/>
        <v>#DIV/0!</v>
      </c>
      <c r="G374" s="38"/>
      <c r="H374" s="38"/>
      <c r="I374" s="38"/>
      <c r="J374" s="49"/>
      <c r="K374" s="88"/>
    </row>
    <row r="375" spans="1:11" x14ac:dyDescent="0.2">
      <c r="A375" s="1">
        <v>262</v>
      </c>
      <c r="B375" s="179"/>
      <c r="C375" s="180"/>
      <c r="D375" s="50"/>
      <c r="E375" s="38"/>
      <c r="F375" s="174" t="e">
        <f t="shared" si="18"/>
        <v>#DIV/0!</v>
      </c>
      <c r="G375" s="38"/>
      <c r="H375" s="38"/>
      <c r="I375" s="38"/>
      <c r="J375" s="49"/>
      <c r="K375" s="88"/>
    </row>
    <row r="376" spans="1:11" x14ac:dyDescent="0.2">
      <c r="A376" s="1">
        <v>263</v>
      </c>
      <c r="B376" s="179"/>
      <c r="C376" s="180"/>
      <c r="D376" s="50"/>
      <c r="E376" s="38"/>
      <c r="F376" s="174" t="e">
        <f t="shared" si="18"/>
        <v>#DIV/0!</v>
      </c>
      <c r="G376" s="38"/>
      <c r="H376" s="38"/>
      <c r="I376" s="38"/>
      <c r="J376" s="49"/>
      <c r="K376" s="88"/>
    </row>
    <row r="377" spans="1:11" x14ac:dyDescent="0.2">
      <c r="A377" s="1">
        <v>264</v>
      </c>
      <c r="B377" s="179"/>
      <c r="C377" s="180"/>
      <c r="D377" s="50"/>
      <c r="E377" s="38"/>
      <c r="F377" s="174" t="e">
        <f t="shared" si="18"/>
        <v>#DIV/0!</v>
      </c>
      <c r="G377" s="38"/>
      <c r="H377" s="38"/>
      <c r="I377" s="38"/>
      <c r="J377" s="49"/>
      <c r="K377" s="88"/>
    </row>
    <row r="378" spans="1:11" x14ac:dyDescent="0.2">
      <c r="A378" s="1">
        <v>265</v>
      </c>
      <c r="B378" s="179"/>
      <c r="C378" s="180"/>
      <c r="D378" s="50"/>
      <c r="E378" s="38"/>
      <c r="F378" s="174" t="e">
        <f t="shared" si="18"/>
        <v>#DIV/0!</v>
      </c>
      <c r="G378" s="38"/>
      <c r="H378" s="38"/>
      <c r="I378" s="38"/>
      <c r="J378" s="49"/>
      <c r="K378" s="88"/>
    </row>
    <row r="379" spans="1:11" x14ac:dyDescent="0.2">
      <c r="A379" s="1">
        <v>266</v>
      </c>
      <c r="B379" s="179"/>
      <c r="C379" s="180"/>
      <c r="D379" s="50"/>
      <c r="E379" s="38"/>
      <c r="F379" s="174" t="e">
        <f t="shared" si="18"/>
        <v>#DIV/0!</v>
      </c>
      <c r="G379" s="38"/>
      <c r="H379" s="38"/>
      <c r="I379" s="38"/>
      <c r="J379" s="49"/>
      <c r="K379" s="88"/>
    </row>
    <row r="380" spans="1:11" x14ac:dyDescent="0.2">
      <c r="A380" s="1">
        <v>267</v>
      </c>
      <c r="B380" s="179"/>
      <c r="C380" s="180"/>
      <c r="D380" s="50"/>
      <c r="E380" s="38"/>
      <c r="F380" s="174" t="e">
        <f t="shared" si="18"/>
        <v>#DIV/0!</v>
      </c>
      <c r="G380" s="38"/>
      <c r="H380" s="38"/>
      <c r="I380" s="38"/>
      <c r="J380" s="49"/>
      <c r="K380" s="88"/>
    </row>
    <row r="381" spans="1:11" x14ac:dyDescent="0.2">
      <c r="A381" s="1">
        <v>268</v>
      </c>
      <c r="B381" s="179"/>
      <c r="C381" s="180"/>
      <c r="D381" s="50"/>
      <c r="E381" s="38"/>
      <c r="F381" s="174" t="e">
        <f t="shared" si="18"/>
        <v>#DIV/0!</v>
      </c>
      <c r="G381" s="38"/>
      <c r="H381" s="38"/>
      <c r="I381" s="38"/>
      <c r="J381" s="49"/>
      <c r="K381" s="88"/>
    </row>
    <row r="382" spans="1:11" x14ac:dyDescent="0.2">
      <c r="A382" s="1">
        <v>269</v>
      </c>
      <c r="B382" s="179"/>
      <c r="C382" s="180"/>
      <c r="D382" s="50"/>
      <c r="E382" s="38"/>
      <c r="F382" s="174" t="e">
        <f t="shared" si="18"/>
        <v>#DIV/0!</v>
      </c>
      <c r="G382" s="38"/>
      <c r="H382" s="38"/>
      <c r="I382" s="38"/>
      <c r="J382" s="49"/>
      <c r="K382" s="88"/>
    </row>
    <row r="383" spans="1:11" x14ac:dyDescent="0.2">
      <c r="A383" s="1">
        <v>270</v>
      </c>
      <c r="B383" s="179"/>
      <c r="C383" s="180"/>
      <c r="D383" s="50"/>
      <c r="E383" s="38"/>
      <c r="F383" s="174" t="e">
        <f t="shared" si="18"/>
        <v>#DIV/0!</v>
      </c>
      <c r="G383" s="38"/>
      <c r="H383" s="38"/>
      <c r="I383" s="38"/>
      <c r="J383" s="49"/>
    </row>
    <row r="384" spans="1:11" ht="13.5" thickBot="1" x14ac:dyDescent="0.25">
      <c r="A384" s="1">
        <v>271</v>
      </c>
      <c r="B384" s="181"/>
      <c r="C384" s="182"/>
      <c r="D384" s="183"/>
      <c r="E384" s="101"/>
      <c r="F384" s="175" t="e">
        <f t="shared" si="18"/>
        <v>#DIV/0!</v>
      </c>
      <c r="G384" s="101"/>
      <c r="H384" s="101"/>
      <c r="I384" s="101"/>
      <c r="J384" s="103"/>
    </row>
    <row r="385" spans="1:10" ht="13.5" thickBot="1" x14ac:dyDescent="0.25">
      <c r="B385" s="121"/>
      <c r="C385" s="104" t="s">
        <v>44</v>
      </c>
      <c r="D385" s="127">
        <f>SUM(D363:D384)</f>
        <v>0</v>
      </c>
      <c r="E385" s="128">
        <f>SUM(E363:E384)</f>
        <v>0</v>
      </c>
      <c r="F385" s="129" t="e">
        <f>E385/D385</f>
        <v>#DIV/0!</v>
      </c>
      <c r="G385" s="128">
        <f>SUM(G363:G384)</f>
        <v>0</v>
      </c>
      <c r="H385" s="128">
        <f>SUM(H363:H384)</f>
        <v>0</v>
      </c>
      <c r="I385" s="128">
        <f>SUM(I363:I384)</f>
        <v>0</v>
      </c>
      <c r="J385" s="128">
        <f>SUM(J363:J384)</f>
        <v>0</v>
      </c>
    </row>
    <row r="386" spans="1:10" ht="13.5" thickBot="1" x14ac:dyDescent="0.25">
      <c r="B386" s="89"/>
      <c r="C386" s="90"/>
      <c r="D386" s="89"/>
      <c r="E386" s="89"/>
      <c r="F386" s="203" t="s">
        <v>16</v>
      </c>
      <c r="G386" s="131" t="e">
        <f>G385/D385</f>
        <v>#DIV/0!</v>
      </c>
      <c r="H386" s="131" t="e">
        <f>H385/D385</f>
        <v>#DIV/0!</v>
      </c>
      <c r="I386" s="131" t="e">
        <f>I385/D385</f>
        <v>#DIV/0!</v>
      </c>
      <c r="J386" s="106" t="e">
        <f>J385/D385</f>
        <v>#DIV/0!</v>
      </c>
    </row>
    <row r="387" spans="1:10" x14ac:dyDescent="0.2">
      <c r="B387" s="89"/>
      <c r="C387" s="90"/>
      <c r="D387" s="89"/>
      <c r="E387" s="89"/>
      <c r="F387" s="199"/>
      <c r="G387" s="95"/>
      <c r="H387" s="95"/>
      <c r="I387" s="95"/>
      <c r="J387" s="95"/>
    </row>
    <row r="388" spans="1:10" x14ac:dyDescent="0.2">
      <c r="B388" s="89"/>
      <c r="C388" s="90"/>
      <c r="D388" s="89"/>
      <c r="E388" s="89"/>
      <c r="F388" s="199"/>
      <c r="G388" s="95"/>
      <c r="H388" s="95"/>
      <c r="I388" s="95"/>
      <c r="J388" s="95"/>
    </row>
    <row r="389" spans="1:10" ht="13.5" thickBot="1" x14ac:dyDescent="0.25">
      <c r="B389" s="715" t="s">
        <v>353</v>
      </c>
      <c r="C389" s="715"/>
      <c r="D389" s="212"/>
      <c r="E389" s="212"/>
      <c r="F389" s="212"/>
      <c r="G389" s="212"/>
      <c r="H389" s="212"/>
      <c r="I389" s="212"/>
      <c r="J389" s="212"/>
    </row>
    <row r="390" spans="1:10" ht="13.5" thickBot="1" x14ac:dyDescent="0.25">
      <c r="B390" s="73"/>
      <c r="C390" s="74"/>
      <c r="D390" s="710" t="s">
        <v>440</v>
      </c>
      <c r="E390" s="711"/>
      <c r="F390" s="711"/>
      <c r="G390" s="707" t="s">
        <v>24</v>
      </c>
      <c r="H390" s="708"/>
      <c r="I390" s="708"/>
      <c r="J390" s="714"/>
    </row>
    <row r="391" spans="1:10" ht="39" thickBot="1" x14ac:dyDescent="0.25">
      <c r="B391" s="75" t="s">
        <v>29</v>
      </c>
      <c r="C391" s="76" t="s">
        <v>28</v>
      </c>
      <c r="D391" s="156" t="s">
        <v>23</v>
      </c>
      <c r="E391" s="77" t="s">
        <v>22</v>
      </c>
      <c r="F391" s="77" t="s">
        <v>21</v>
      </c>
      <c r="G391" s="78" t="s">
        <v>10</v>
      </c>
      <c r="H391" s="79" t="s">
        <v>9</v>
      </c>
      <c r="I391" s="79" t="s">
        <v>8</v>
      </c>
      <c r="J391" s="80" t="s">
        <v>7</v>
      </c>
    </row>
    <row r="392" spans="1:10" x14ac:dyDescent="0.2">
      <c r="A392" s="1">
        <v>273</v>
      </c>
      <c r="B392" s="176"/>
      <c r="C392" s="177"/>
      <c r="D392" s="48"/>
      <c r="E392" s="82"/>
      <c r="F392" s="178" t="e">
        <f>E392/D392</f>
        <v>#DIV/0!</v>
      </c>
      <c r="G392" s="82"/>
      <c r="H392" s="82"/>
      <c r="I392" s="82"/>
      <c r="J392" s="47"/>
    </row>
    <row r="393" spans="1:10" x14ac:dyDescent="0.2">
      <c r="A393" s="1">
        <v>274</v>
      </c>
      <c r="B393" s="179"/>
      <c r="C393" s="180"/>
      <c r="D393" s="50"/>
      <c r="E393" s="38"/>
      <c r="F393" s="174" t="e">
        <f t="shared" ref="F393:F413" si="19">E393/D393</f>
        <v>#DIV/0!</v>
      </c>
      <c r="G393" s="38"/>
      <c r="H393" s="38"/>
      <c r="I393" s="38"/>
      <c r="J393" s="49"/>
    </row>
    <row r="394" spans="1:10" x14ac:dyDescent="0.2">
      <c r="A394" s="1">
        <v>275</v>
      </c>
      <c r="B394" s="179"/>
      <c r="C394" s="180"/>
      <c r="D394" s="50"/>
      <c r="E394" s="38"/>
      <c r="F394" s="174" t="e">
        <f t="shared" si="19"/>
        <v>#DIV/0!</v>
      </c>
      <c r="G394" s="38"/>
      <c r="H394" s="38"/>
      <c r="I394" s="38"/>
      <c r="J394" s="49"/>
    </row>
    <row r="395" spans="1:10" x14ac:dyDescent="0.2">
      <c r="A395" s="1">
        <v>276</v>
      </c>
      <c r="B395" s="179"/>
      <c r="C395" s="180"/>
      <c r="D395" s="50"/>
      <c r="E395" s="38"/>
      <c r="F395" s="174" t="e">
        <f t="shared" si="19"/>
        <v>#DIV/0!</v>
      </c>
      <c r="G395" s="38"/>
      <c r="H395" s="38"/>
      <c r="I395" s="38"/>
      <c r="J395" s="49"/>
    </row>
    <row r="396" spans="1:10" x14ac:dyDescent="0.2">
      <c r="A396" s="1">
        <v>277</v>
      </c>
      <c r="B396" s="179"/>
      <c r="C396" s="180"/>
      <c r="D396" s="50"/>
      <c r="E396" s="38"/>
      <c r="F396" s="174" t="e">
        <f t="shared" si="19"/>
        <v>#DIV/0!</v>
      </c>
      <c r="G396" s="38"/>
      <c r="H396" s="38"/>
      <c r="I396" s="38"/>
      <c r="J396" s="49"/>
    </row>
    <row r="397" spans="1:10" x14ac:dyDescent="0.2">
      <c r="A397" s="1">
        <v>278</v>
      </c>
      <c r="B397" s="179"/>
      <c r="C397" s="180"/>
      <c r="D397" s="50"/>
      <c r="E397" s="38"/>
      <c r="F397" s="174" t="e">
        <f t="shared" si="19"/>
        <v>#DIV/0!</v>
      </c>
      <c r="G397" s="38"/>
      <c r="H397" s="38"/>
      <c r="I397" s="38"/>
      <c r="J397" s="49"/>
    </row>
    <row r="398" spans="1:10" x14ac:dyDescent="0.2">
      <c r="A398" s="1">
        <v>279</v>
      </c>
      <c r="B398" s="179"/>
      <c r="C398" s="180"/>
      <c r="D398" s="50"/>
      <c r="E398" s="38"/>
      <c r="F398" s="174" t="e">
        <f t="shared" si="19"/>
        <v>#DIV/0!</v>
      </c>
      <c r="G398" s="38"/>
      <c r="H398" s="38"/>
      <c r="I398" s="38"/>
      <c r="J398" s="49"/>
    </row>
    <row r="399" spans="1:10" x14ac:dyDescent="0.2">
      <c r="A399" s="1">
        <v>280</v>
      </c>
      <c r="B399" s="179"/>
      <c r="C399" s="180"/>
      <c r="D399" s="50"/>
      <c r="E399" s="38"/>
      <c r="F399" s="174" t="e">
        <f t="shared" si="19"/>
        <v>#DIV/0!</v>
      </c>
      <c r="G399" s="38"/>
      <c r="H399" s="38"/>
      <c r="I399" s="38"/>
      <c r="J399" s="49"/>
    </row>
    <row r="400" spans="1:10" x14ac:dyDescent="0.2">
      <c r="A400" s="1">
        <v>281</v>
      </c>
      <c r="B400" s="179"/>
      <c r="C400" s="180"/>
      <c r="D400" s="50"/>
      <c r="E400" s="38"/>
      <c r="F400" s="174" t="e">
        <f t="shared" si="19"/>
        <v>#DIV/0!</v>
      </c>
      <c r="G400" s="38"/>
      <c r="H400" s="38"/>
      <c r="I400" s="38"/>
      <c r="J400" s="49"/>
    </row>
    <row r="401" spans="1:10" x14ac:dyDescent="0.2">
      <c r="A401" s="1">
        <v>282</v>
      </c>
      <c r="B401" s="179"/>
      <c r="C401" s="180"/>
      <c r="D401" s="50"/>
      <c r="E401" s="38"/>
      <c r="F401" s="174" t="e">
        <f t="shared" si="19"/>
        <v>#DIV/0!</v>
      </c>
      <c r="G401" s="38"/>
      <c r="H401" s="38"/>
      <c r="I401" s="38"/>
      <c r="J401" s="49"/>
    </row>
    <row r="402" spans="1:10" x14ac:dyDescent="0.2">
      <c r="A402" s="1">
        <v>283</v>
      </c>
      <c r="B402" s="179"/>
      <c r="C402" s="180"/>
      <c r="D402" s="50"/>
      <c r="E402" s="38"/>
      <c r="F402" s="174" t="e">
        <f t="shared" si="19"/>
        <v>#DIV/0!</v>
      </c>
      <c r="G402" s="38"/>
      <c r="H402" s="38"/>
      <c r="I402" s="38"/>
      <c r="J402" s="49"/>
    </row>
    <row r="403" spans="1:10" x14ac:dyDescent="0.2">
      <c r="A403" s="1">
        <v>284</v>
      </c>
      <c r="B403" s="179"/>
      <c r="C403" s="180"/>
      <c r="D403" s="50"/>
      <c r="E403" s="38"/>
      <c r="F403" s="174" t="e">
        <f t="shared" si="19"/>
        <v>#DIV/0!</v>
      </c>
      <c r="G403" s="38"/>
      <c r="H403" s="38"/>
      <c r="I403" s="38"/>
      <c r="J403" s="49"/>
    </row>
    <row r="404" spans="1:10" x14ac:dyDescent="0.2">
      <c r="A404" s="1">
        <v>285</v>
      </c>
      <c r="B404" s="179"/>
      <c r="C404" s="180"/>
      <c r="D404" s="50"/>
      <c r="E404" s="38"/>
      <c r="F404" s="174" t="e">
        <f t="shared" si="19"/>
        <v>#DIV/0!</v>
      </c>
      <c r="G404" s="38"/>
      <c r="H404" s="38"/>
      <c r="I404" s="38"/>
      <c r="J404" s="49"/>
    </row>
    <row r="405" spans="1:10" x14ac:dyDescent="0.2">
      <c r="A405" s="1">
        <v>286</v>
      </c>
      <c r="B405" s="179"/>
      <c r="C405" s="180"/>
      <c r="D405" s="50"/>
      <c r="E405" s="38"/>
      <c r="F405" s="174" t="e">
        <f t="shared" si="19"/>
        <v>#DIV/0!</v>
      </c>
      <c r="G405" s="38"/>
      <c r="H405" s="38"/>
      <c r="I405" s="38"/>
      <c r="J405" s="49"/>
    </row>
    <row r="406" spans="1:10" x14ac:dyDescent="0.2">
      <c r="A406" s="1">
        <v>287</v>
      </c>
      <c r="B406" s="179"/>
      <c r="C406" s="180"/>
      <c r="D406" s="50"/>
      <c r="E406" s="38"/>
      <c r="F406" s="174" t="e">
        <f t="shared" si="19"/>
        <v>#DIV/0!</v>
      </c>
      <c r="G406" s="38"/>
      <c r="H406" s="38"/>
      <c r="I406" s="38"/>
      <c r="J406" s="49"/>
    </row>
    <row r="407" spans="1:10" x14ac:dyDescent="0.2">
      <c r="A407" s="1">
        <v>288</v>
      </c>
      <c r="B407" s="179"/>
      <c r="C407" s="180"/>
      <c r="D407" s="50"/>
      <c r="E407" s="38"/>
      <c r="F407" s="174" t="e">
        <f t="shared" si="19"/>
        <v>#DIV/0!</v>
      </c>
      <c r="G407" s="38"/>
      <c r="H407" s="38"/>
      <c r="I407" s="38"/>
      <c r="J407" s="49"/>
    </row>
    <row r="408" spans="1:10" x14ac:dyDescent="0.2">
      <c r="A408" s="1">
        <v>289</v>
      </c>
      <c r="B408" s="179"/>
      <c r="C408" s="180"/>
      <c r="D408" s="50"/>
      <c r="E408" s="38"/>
      <c r="F408" s="174" t="e">
        <f t="shared" si="19"/>
        <v>#DIV/0!</v>
      </c>
      <c r="G408" s="38"/>
      <c r="H408" s="38"/>
      <c r="I408" s="38"/>
      <c r="J408" s="49"/>
    </row>
    <row r="409" spans="1:10" x14ac:dyDescent="0.2">
      <c r="A409" s="1">
        <v>290</v>
      </c>
      <c r="B409" s="179"/>
      <c r="C409" s="180"/>
      <c r="D409" s="50"/>
      <c r="E409" s="38"/>
      <c r="F409" s="174" t="e">
        <f t="shared" si="19"/>
        <v>#DIV/0!</v>
      </c>
      <c r="G409" s="38"/>
      <c r="H409" s="38"/>
      <c r="I409" s="38"/>
      <c r="J409" s="49"/>
    </row>
    <row r="410" spans="1:10" x14ac:dyDescent="0.2">
      <c r="A410" s="1">
        <v>291</v>
      </c>
      <c r="B410" s="179"/>
      <c r="C410" s="180"/>
      <c r="D410" s="50"/>
      <c r="E410" s="38"/>
      <c r="F410" s="174" t="e">
        <f t="shared" si="19"/>
        <v>#DIV/0!</v>
      </c>
      <c r="G410" s="38"/>
      <c r="H410" s="38"/>
      <c r="I410" s="38"/>
      <c r="J410" s="49"/>
    </row>
    <row r="411" spans="1:10" x14ac:dyDescent="0.2">
      <c r="A411" s="1">
        <v>292</v>
      </c>
      <c r="B411" s="179"/>
      <c r="C411" s="180"/>
      <c r="D411" s="50"/>
      <c r="E411" s="38"/>
      <c r="F411" s="174" t="e">
        <f t="shared" si="19"/>
        <v>#DIV/0!</v>
      </c>
      <c r="G411" s="38"/>
      <c r="H411" s="38"/>
      <c r="I411" s="38"/>
      <c r="J411" s="49"/>
    </row>
    <row r="412" spans="1:10" x14ac:dyDescent="0.2">
      <c r="A412" s="1">
        <v>293</v>
      </c>
      <c r="B412" s="179"/>
      <c r="C412" s="180"/>
      <c r="D412" s="50"/>
      <c r="E412" s="38"/>
      <c r="F412" s="174" t="e">
        <f t="shared" si="19"/>
        <v>#DIV/0!</v>
      </c>
      <c r="G412" s="38"/>
      <c r="H412" s="38"/>
      <c r="I412" s="38"/>
      <c r="J412" s="49"/>
    </row>
    <row r="413" spans="1:10" ht="13.5" thickBot="1" x14ac:dyDescent="0.25">
      <c r="A413" s="1">
        <v>294</v>
      </c>
      <c r="B413" s="181"/>
      <c r="C413" s="182"/>
      <c r="D413" s="183"/>
      <c r="E413" s="101"/>
      <c r="F413" s="175" t="e">
        <f t="shared" si="19"/>
        <v>#DIV/0!</v>
      </c>
      <c r="G413" s="101"/>
      <c r="H413" s="101"/>
      <c r="I413" s="101"/>
      <c r="J413" s="103"/>
    </row>
    <row r="414" spans="1:10" ht="13.5" thickBot="1" x14ac:dyDescent="0.25">
      <c r="B414" s="121"/>
      <c r="C414" s="104" t="s">
        <v>44</v>
      </c>
      <c r="D414" s="127">
        <f>SUM(D392:D413)</f>
        <v>0</v>
      </c>
      <c r="E414" s="128">
        <f>SUM(E392:E413)</f>
        <v>0</v>
      </c>
      <c r="F414" s="129" t="e">
        <f>E414/D414</f>
        <v>#DIV/0!</v>
      </c>
      <c r="G414" s="128">
        <f>SUM(G392:G413)</f>
        <v>0</v>
      </c>
      <c r="H414" s="128">
        <f>SUM(H392:H413)</f>
        <v>0</v>
      </c>
      <c r="I414" s="128">
        <f>SUM(I392:I413)</f>
        <v>0</v>
      </c>
      <c r="J414" s="128">
        <f>SUM(J392:J413)</f>
        <v>0</v>
      </c>
    </row>
    <row r="415" spans="1:10" ht="13.5" thickBot="1" x14ac:dyDescent="0.25">
      <c r="B415" s="89"/>
      <c r="C415" s="90"/>
      <c r="D415" s="89"/>
      <c r="E415" s="89"/>
      <c r="F415" s="203" t="s">
        <v>16</v>
      </c>
      <c r="G415" s="131" t="e">
        <f>G414/D414</f>
        <v>#DIV/0!</v>
      </c>
      <c r="H415" s="131" t="e">
        <f>H414/D414</f>
        <v>#DIV/0!</v>
      </c>
      <c r="I415" s="131" t="e">
        <f>I414/D414</f>
        <v>#DIV/0!</v>
      </c>
      <c r="J415" s="106" t="e">
        <f>J414/D414</f>
        <v>#DIV/0!</v>
      </c>
    </row>
    <row r="416" spans="1:10" x14ac:dyDescent="0.2">
      <c r="B416" s="89"/>
      <c r="C416" s="90"/>
      <c r="D416" s="89"/>
      <c r="E416" s="89"/>
      <c r="F416" s="199"/>
      <c r="G416" s="95"/>
      <c r="H416" s="95"/>
      <c r="I416" s="95"/>
      <c r="J416" s="95"/>
    </row>
    <row r="417" spans="2:11" x14ac:dyDescent="0.2">
      <c r="B417" s="89"/>
      <c r="C417" s="90"/>
      <c r="D417" s="89"/>
      <c r="E417" s="89"/>
      <c r="F417" s="199"/>
      <c r="G417" s="95"/>
      <c r="H417" s="95"/>
      <c r="I417" s="95"/>
      <c r="J417" s="95"/>
    </row>
    <row r="418" spans="2:11" x14ac:dyDescent="0.2">
      <c r="B418" s="89"/>
      <c r="C418" s="90"/>
      <c r="D418" s="89"/>
      <c r="E418" s="89"/>
      <c r="F418" s="199"/>
      <c r="G418" s="95"/>
      <c r="H418" s="95"/>
      <c r="I418" s="95"/>
      <c r="J418" s="95"/>
    </row>
    <row r="419" spans="2:11" ht="13.5" thickBot="1" x14ac:dyDescent="0.25">
      <c r="B419" s="89"/>
      <c r="C419" s="113" t="s">
        <v>17</v>
      </c>
      <c r="D419" s="89"/>
      <c r="E419" s="89"/>
      <c r="F419" s="199"/>
      <c r="G419" s="95"/>
      <c r="H419" s="95"/>
      <c r="I419" s="95"/>
      <c r="J419" s="95"/>
    </row>
    <row r="420" spans="2:11" ht="13.5" thickBot="1" x14ac:dyDescent="0.25">
      <c r="B420" s="89"/>
      <c r="C420" s="113"/>
      <c r="D420" s="707" t="s">
        <v>440</v>
      </c>
      <c r="E420" s="708"/>
      <c r="F420" s="393"/>
      <c r="G420" s="392" t="s">
        <v>24</v>
      </c>
      <c r="H420" s="390"/>
      <c r="I420" s="390"/>
      <c r="J420" s="393"/>
    </row>
    <row r="421" spans="2:11" ht="39" thickBot="1" x14ac:dyDescent="0.25">
      <c r="B421" s="89"/>
      <c r="C421" s="117"/>
      <c r="D421" s="184" t="s">
        <v>23</v>
      </c>
      <c r="E421" s="185" t="s">
        <v>22</v>
      </c>
      <c r="F421" s="184" t="s">
        <v>21</v>
      </c>
      <c r="G421" s="186" t="s">
        <v>10</v>
      </c>
      <c r="H421" s="184" t="s">
        <v>9</v>
      </c>
      <c r="I421" s="185" t="s">
        <v>8</v>
      </c>
      <c r="J421" s="184" t="s">
        <v>7</v>
      </c>
    </row>
    <row r="422" spans="2:11" ht="13.5" thickBot="1" x14ac:dyDescent="0.25">
      <c r="B422" s="89"/>
      <c r="C422" s="187" t="s">
        <v>27</v>
      </c>
      <c r="D422" s="214">
        <f>D306</f>
        <v>0</v>
      </c>
      <c r="E422" s="214">
        <f>E306</f>
        <v>0</v>
      </c>
      <c r="F422" s="129" t="e">
        <f t="shared" ref="F422:F425" si="20">E422/D422</f>
        <v>#DIV/0!</v>
      </c>
      <c r="G422" s="214">
        <f>G306</f>
        <v>0</v>
      </c>
      <c r="H422" s="214">
        <f>H306</f>
        <v>0</v>
      </c>
      <c r="I422" s="214">
        <f>I306</f>
        <v>0</v>
      </c>
      <c r="J422" s="214">
        <f>J306</f>
        <v>0</v>
      </c>
    </row>
    <row r="423" spans="2:11" ht="13.5" thickBot="1" x14ac:dyDescent="0.25">
      <c r="B423" s="89"/>
      <c r="C423" s="187" t="s">
        <v>353</v>
      </c>
      <c r="D423" s="121">
        <f>D414</f>
        <v>0</v>
      </c>
      <c r="E423" s="121">
        <f>E414</f>
        <v>0</v>
      </c>
      <c r="F423" s="129" t="e">
        <f t="shared" si="20"/>
        <v>#DIV/0!</v>
      </c>
      <c r="G423" s="121">
        <f>G414</f>
        <v>0</v>
      </c>
      <c r="H423" s="121">
        <f>H414</f>
        <v>0</v>
      </c>
      <c r="I423" s="121">
        <f>I414</f>
        <v>0</v>
      </c>
      <c r="J423" s="121">
        <f>J414</f>
        <v>0</v>
      </c>
    </row>
    <row r="424" spans="2:11" ht="13.5" thickBot="1" x14ac:dyDescent="0.25">
      <c r="B424" s="89"/>
      <c r="C424" s="187" t="s">
        <v>26</v>
      </c>
      <c r="D424" s="124">
        <f>D356</f>
        <v>0</v>
      </c>
      <c r="E424" s="124">
        <f>E356</f>
        <v>0</v>
      </c>
      <c r="F424" s="129" t="e">
        <f t="shared" si="20"/>
        <v>#DIV/0!</v>
      </c>
      <c r="G424" s="124">
        <f>G356</f>
        <v>0</v>
      </c>
      <c r="H424" s="124">
        <f>H356</f>
        <v>0</v>
      </c>
      <c r="I424" s="124">
        <f>I356</f>
        <v>0</v>
      </c>
      <c r="J424" s="124">
        <f>J356</f>
        <v>0</v>
      </c>
      <c r="K424" s="88"/>
    </row>
    <row r="425" spans="2:11" ht="13.5" thickBot="1" x14ac:dyDescent="0.25">
      <c r="B425" s="89"/>
      <c r="C425" s="188" t="s">
        <v>25</v>
      </c>
      <c r="D425" s="124">
        <f>D385</f>
        <v>0</v>
      </c>
      <c r="E425" s="124">
        <f>E385</f>
        <v>0</v>
      </c>
      <c r="F425" s="129" t="e">
        <f t="shared" si="20"/>
        <v>#DIV/0!</v>
      </c>
      <c r="G425" s="124">
        <f>G385</f>
        <v>0</v>
      </c>
      <c r="H425" s="124">
        <f>H385</f>
        <v>0</v>
      </c>
      <c r="I425" s="124">
        <f>I385</f>
        <v>0</v>
      </c>
      <c r="J425" s="124">
        <f>J385</f>
        <v>0</v>
      </c>
      <c r="K425" s="88"/>
    </row>
    <row r="426" spans="2:11" ht="13.5" thickBot="1" x14ac:dyDescent="0.25">
      <c r="B426" s="89"/>
      <c r="C426" s="104" t="s">
        <v>17</v>
      </c>
      <c r="D426" s="127">
        <f>SUM(D422:D425)</f>
        <v>0</v>
      </c>
      <c r="E426" s="128">
        <f>SUM(E422:E425)</f>
        <v>0</v>
      </c>
      <c r="F426" s="129" t="e">
        <f>E426/D426</f>
        <v>#DIV/0!</v>
      </c>
      <c r="G426" s="128">
        <f t="shared" ref="G426:J426" si="21">SUM(G422:G425)</f>
        <v>0</v>
      </c>
      <c r="H426" s="128">
        <f t="shared" si="21"/>
        <v>0</v>
      </c>
      <c r="I426" s="128">
        <f t="shared" si="21"/>
        <v>0</v>
      </c>
      <c r="J426" s="128">
        <f t="shared" si="21"/>
        <v>0</v>
      </c>
      <c r="K426" s="88"/>
    </row>
    <row r="427" spans="2:11" ht="13.5" thickBot="1" x14ac:dyDescent="0.25">
      <c r="B427" s="89"/>
      <c r="C427" s="90"/>
      <c r="D427" s="89"/>
      <c r="E427" s="89"/>
      <c r="F427" s="203" t="s">
        <v>16</v>
      </c>
      <c r="G427" s="131" t="e">
        <f>G426/D426</f>
        <v>#DIV/0!</v>
      </c>
      <c r="H427" s="131" t="e">
        <f>H426/D426</f>
        <v>#DIV/0!</v>
      </c>
      <c r="I427" s="131" t="e">
        <f>I426/D426</f>
        <v>#DIV/0!</v>
      </c>
      <c r="J427" s="106" t="e">
        <f>J426/D426</f>
        <v>#DIV/0!</v>
      </c>
      <c r="K427" s="88"/>
    </row>
    <row r="428" spans="2:11" x14ac:dyDescent="0.2">
      <c r="B428" s="89"/>
      <c r="C428" s="132"/>
      <c r="D428" s="133"/>
      <c r="E428" s="133"/>
      <c r="F428" s="204"/>
      <c r="G428" s="133"/>
      <c r="H428" s="133"/>
      <c r="I428" s="109"/>
      <c r="J428" s="133"/>
      <c r="K428" s="88"/>
    </row>
    <row r="429" spans="2:11" x14ac:dyDescent="0.2">
      <c r="B429" s="89"/>
      <c r="C429" s="90"/>
      <c r="D429" s="89"/>
      <c r="E429" s="89"/>
      <c r="F429" s="199"/>
      <c r="G429" s="95"/>
      <c r="H429" s="95"/>
      <c r="I429" s="95"/>
      <c r="J429" s="95"/>
      <c r="K429" s="88"/>
    </row>
    <row r="430" spans="2:11" x14ac:dyDescent="0.2">
      <c r="B430" s="89"/>
      <c r="C430" s="90"/>
      <c r="D430" s="89"/>
      <c r="E430" s="89"/>
      <c r="F430" s="199"/>
      <c r="G430" s="95"/>
      <c r="H430" s="95"/>
      <c r="I430" s="95"/>
      <c r="J430" s="95"/>
      <c r="K430" s="88"/>
    </row>
    <row r="431" spans="2:11" x14ac:dyDescent="0.2">
      <c r="B431" s="89"/>
      <c r="C431" s="90"/>
      <c r="D431" s="89"/>
      <c r="E431" s="89"/>
      <c r="F431" s="199"/>
      <c r="G431" s="95"/>
      <c r="H431" s="95"/>
      <c r="I431" s="95"/>
      <c r="J431" s="95"/>
      <c r="K431" s="88"/>
    </row>
    <row r="432" spans="2:11" x14ac:dyDescent="0.2">
      <c r="B432" s="709" t="s">
        <v>94</v>
      </c>
      <c r="C432" s="709"/>
      <c r="D432" s="709"/>
      <c r="E432" s="709"/>
      <c r="F432" s="709"/>
      <c r="G432" s="709"/>
      <c r="H432" s="709"/>
      <c r="I432" s="709"/>
      <c r="J432" s="709"/>
      <c r="K432" s="88"/>
    </row>
    <row r="433" spans="2:11" ht="13.5" thickBot="1" x14ac:dyDescent="0.25">
      <c r="B433" s="71"/>
      <c r="C433" s="72"/>
      <c r="D433" s="71"/>
      <c r="E433" s="71"/>
      <c r="F433" s="71"/>
      <c r="G433" s="71"/>
      <c r="H433" s="71"/>
      <c r="I433" s="71"/>
      <c r="J433" s="71"/>
      <c r="K433" s="88"/>
    </row>
    <row r="434" spans="2:11" ht="13.5" thickBot="1" x14ac:dyDescent="0.25">
      <c r="B434" s="121"/>
      <c r="C434" s="113"/>
      <c r="D434" s="710" t="s">
        <v>440</v>
      </c>
      <c r="E434" s="711"/>
      <c r="F434" s="711"/>
      <c r="G434" s="712" t="s">
        <v>24</v>
      </c>
      <c r="H434" s="711"/>
      <c r="I434" s="711"/>
      <c r="J434" s="713"/>
      <c r="K434" s="88"/>
    </row>
    <row r="435" spans="2:11" ht="39" thickBot="1" x14ac:dyDescent="0.25">
      <c r="B435" s="117"/>
      <c r="C435" s="117"/>
      <c r="D435" s="184" t="s">
        <v>23</v>
      </c>
      <c r="E435" s="186" t="s">
        <v>22</v>
      </c>
      <c r="F435" s="184" t="s">
        <v>21</v>
      </c>
      <c r="G435" s="186" t="s">
        <v>10</v>
      </c>
      <c r="H435" s="184" t="s">
        <v>9</v>
      </c>
      <c r="I435" s="185" t="s">
        <v>8</v>
      </c>
      <c r="J435" s="184" t="s">
        <v>7</v>
      </c>
      <c r="K435" s="88"/>
    </row>
    <row r="436" spans="2:11" ht="13.5" thickBot="1" x14ac:dyDescent="0.25">
      <c r="B436" s="117"/>
      <c r="C436" s="189" t="s">
        <v>20</v>
      </c>
      <c r="D436" s="128">
        <f>D127</f>
        <v>0</v>
      </c>
      <c r="E436" s="128">
        <f>E127</f>
        <v>0</v>
      </c>
      <c r="F436" s="190" t="e">
        <f t="shared" ref="F436:F438" si="22">E436/D436</f>
        <v>#DIV/0!</v>
      </c>
      <c r="G436" s="128">
        <f>G127</f>
        <v>0</v>
      </c>
      <c r="H436" s="128">
        <f>H127</f>
        <v>0</v>
      </c>
      <c r="I436" s="128">
        <f>I127</f>
        <v>0</v>
      </c>
      <c r="J436" s="128">
        <f>J127</f>
        <v>0</v>
      </c>
      <c r="K436" s="88"/>
    </row>
    <row r="437" spans="2:11" ht="13.5" thickBot="1" x14ac:dyDescent="0.25">
      <c r="B437" s="117"/>
      <c r="C437" s="191" t="s">
        <v>19</v>
      </c>
      <c r="D437" s="127">
        <f>D267</f>
        <v>0</v>
      </c>
      <c r="E437" s="127">
        <f>E267</f>
        <v>0</v>
      </c>
      <c r="F437" s="190" t="e">
        <f t="shared" si="22"/>
        <v>#DIV/0!</v>
      </c>
      <c r="G437" s="127">
        <f>G267</f>
        <v>0</v>
      </c>
      <c r="H437" s="127">
        <f>H267</f>
        <v>0</v>
      </c>
      <c r="I437" s="127">
        <f>I267</f>
        <v>0</v>
      </c>
      <c r="J437" s="127">
        <f>J267</f>
        <v>0</v>
      </c>
      <c r="K437" s="88"/>
    </row>
    <row r="438" spans="2:11" ht="13.5" thickBot="1" x14ac:dyDescent="0.25">
      <c r="B438" s="117"/>
      <c r="C438" s="191" t="s">
        <v>18</v>
      </c>
      <c r="D438" s="127">
        <f>D426</f>
        <v>0</v>
      </c>
      <c r="E438" s="127">
        <f>E426</f>
        <v>0</v>
      </c>
      <c r="F438" s="190" t="e">
        <f t="shared" si="22"/>
        <v>#DIV/0!</v>
      </c>
      <c r="G438" s="127">
        <f t="shared" ref="G438:J438" si="23">G426</f>
        <v>0</v>
      </c>
      <c r="H438" s="127">
        <f t="shared" si="23"/>
        <v>0</v>
      </c>
      <c r="I438" s="127">
        <f t="shared" si="23"/>
        <v>0</v>
      </c>
      <c r="J438" s="127">
        <f t="shared" si="23"/>
        <v>0</v>
      </c>
      <c r="K438" s="94"/>
    </row>
    <row r="439" spans="2:11" ht="13.5" thickBot="1" x14ac:dyDescent="0.25">
      <c r="B439" s="45"/>
      <c r="C439" s="192" t="s">
        <v>54</v>
      </c>
      <c r="D439" s="214">
        <f>SUM(D436:D438)</f>
        <v>0</v>
      </c>
      <c r="E439" s="215">
        <f>SUM(E436:E438)</f>
        <v>0</v>
      </c>
      <c r="F439" s="190" t="e">
        <f>E439/D439</f>
        <v>#DIV/0!</v>
      </c>
      <c r="G439" s="216">
        <f>SUM(G436:G438)</f>
        <v>0</v>
      </c>
      <c r="H439" s="216">
        <f>SUM(H436:H438)</f>
        <v>0</v>
      </c>
      <c r="I439" s="216">
        <f>SUM(I436:I438)</f>
        <v>0</v>
      </c>
      <c r="J439" s="216">
        <f>SUM(J436:J438)</f>
        <v>0</v>
      </c>
      <c r="K439" s="88"/>
    </row>
    <row r="440" spans="2:11" ht="13.5" thickBot="1" x14ac:dyDescent="0.25">
      <c r="B440" s="89"/>
      <c r="C440" s="90"/>
      <c r="D440" s="89"/>
      <c r="E440" s="89"/>
      <c r="F440" s="203" t="s">
        <v>16</v>
      </c>
      <c r="G440" s="131" t="e">
        <f>G439/D439</f>
        <v>#DIV/0!</v>
      </c>
      <c r="H440" s="131" t="e">
        <f>H439/D439</f>
        <v>#DIV/0!</v>
      </c>
      <c r="I440" s="131" t="e">
        <f>I439/D439</f>
        <v>#DIV/0!</v>
      </c>
      <c r="J440" s="106" t="e">
        <f>J439/D439</f>
        <v>#DIV/0!</v>
      </c>
    </row>
    <row r="441" spans="2:11" x14ac:dyDescent="0.2">
      <c r="B441" s="109"/>
      <c r="C441" s="88"/>
      <c r="D441" s="109"/>
      <c r="E441" s="109"/>
      <c r="F441" s="109"/>
      <c r="G441" s="109"/>
      <c r="H441" s="109"/>
      <c r="I441" s="109"/>
      <c r="J441" s="109"/>
    </row>
    <row r="442" spans="2:11" x14ac:dyDescent="0.2">
      <c r="D442" s="69"/>
      <c r="E442" s="69"/>
      <c r="F442" s="69"/>
      <c r="G442" s="69"/>
      <c r="H442" s="69"/>
      <c r="I442" s="69"/>
      <c r="J442" s="69"/>
    </row>
  </sheetData>
  <mergeCells count="40">
    <mergeCell ref="D434:F434"/>
    <mergeCell ref="G434:J434"/>
    <mergeCell ref="B312:C313"/>
    <mergeCell ref="D314:F314"/>
    <mergeCell ref="G314:J314"/>
    <mergeCell ref="B360:C360"/>
    <mergeCell ref="D361:F361"/>
    <mergeCell ref="G361:J361"/>
    <mergeCell ref="B389:C389"/>
    <mergeCell ref="D390:F390"/>
    <mergeCell ref="G390:J390"/>
    <mergeCell ref="D420:E420"/>
    <mergeCell ref="B432:J432"/>
    <mergeCell ref="D276:F276"/>
    <mergeCell ref="G276:J276"/>
    <mergeCell ref="B177:C177"/>
    <mergeCell ref="D179:F179"/>
    <mergeCell ref="G179:J179"/>
    <mergeCell ref="B206:C206"/>
    <mergeCell ref="D207:F207"/>
    <mergeCell ref="G207:J207"/>
    <mergeCell ref="B239:C239"/>
    <mergeCell ref="D240:F240"/>
    <mergeCell ref="G240:J240"/>
    <mergeCell ref="D261:E261"/>
    <mergeCell ref="B274:F274"/>
    <mergeCell ref="D140:F140"/>
    <mergeCell ref="G140:I140"/>
    <mergeCell ref="A2:I2"/>
    <mergeCell ref="B5:J5"/>
    <mergeCell ref="D7:F7"/>
    <mergeCell ref="G7:J7"/>
    <mergeCell ref="B43:J43"/>
    <mergeCell ref="D45:F45"/>
    <mergeCell ref="G45:J45"/>
    <mergeCell ref="B91:J91"/>
    <mergeCell ref="D93:F93"/>
    <mergeCell ref="G93:J93"/>
    <mergeCell ref="D122:E122"/>
    <mergeCell ref="C138:F138"/>
  </mergeCells>
  <pageMargins left="0.51181102362204722" right="0.51181102362204722" top="0.55118110236220474" bottom="0.55118110236220474" header="0.31496062992125984" footer="0.31496062992125984"/>
  <pageSetup scale="76" fitToHeight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zoomScaleNormal="100" workbookViewId="0"/>
  </sheetViews>
  <sheetFormatPr baseColWidth="10" defaultColWidth="11.42578125" defaultRowHeight="12.75" x14ac:dyDescent="0.2"/>
  <cols>
    <col min="1" max="2" width="27.7109375" style="328" customWidth="1"/>
    <col min="3" max="11" width="11.7109375" style="328" customWidth="1"/>
    <col min="12" max="21" width="9.7109375" style="328" customWidth="1"/>
    <col min="22" max="16384" width="11.42578125" style="328"/>
  </cols>
  <sheetData>
    <row r="1" spans="1:11" x14ac:dyDescent="0.2">
      <c r="A1" s="325" t="s">
        <v>445</v>
      </c>
      <c r="B1" s="325"/>
      <c r="C1" s="327"/>
      <c r="D1" s="327"/>
      <c r="E1" s="327"/>
      <c r="F1" s="327"/>
      <c r="G1" s="327"/>
      <c r="H1" s="327"/>
      <c r="I1" s="327"/>
      <c r="J1" s="327"/>
    </row>
    <row r="2" spans="1:11" x14ac:dyDescent="0.2">
      <c r="A2" s="64"/>
      <c r="B2" s="64"/>
      <c r="C2" s="327"/>
      <c r="D2" s="327"/>
      <c r="E2" s="327"/>
      <c r="F2" s="327"/>
      <c r="G2" s="327"/>
      <c r="H2" s="327"/>
      <c r="I2" s="327"/>
      <c r="J2" s="327"/>
    </row>
    <row r="3" spans="1:11" x14ac:dyDescent="0.2">
      <c r="A3" s="57" t="s">
        <v>287</v>
      </c>
      <c r="B3" s="57"/>
    </row>
    <row r="4" spans="1:11" ht="12.75" customHeight="1" x14ac:dyDescent="0.2">
      <c r="A4" s="611" t="s">
        <v>13</v>
      </c>
      <c r="B4" s="628" t="s">
        <v>174</v>
      </c>
      <c r="C4" s="614" t="s">
        <v>379</v>
      </c>
      <c r="D4" s="601"/>
      <c r="E4" s="615"/>
      <c r="F4" s="618" t="s">
        <v>98</v>
      </c>
      <c r="G4" s="607"/>
      <c r="H4" s="619"/>
      <c r="I4" s="627" t="s">
        <v>5</v>
      </c>
      <c r="J4" s="627"/>
      <c r="K4" s="627"/>
    </row>
    <row r="5" spans="1:11" x14ac:dyDescent="0.2">
      <c r="A5" s="612"/>
      <c r="B5" s="629"/>
      <c r="C5" s="600" t="s">
        <v>446</v>
      </c>
      <c r="D5" s="601"/>
      <c r="E5" s="602"/>
      <c r="F5" s="606" t="s">
        <v>446</v>
      </c>
      <c r="G5" s="607"/>
      <c r="H5" s="608"/>
      <c r="I5" s="609" t="s">
        <v>446</v>
      </c>
      <c r="J5" s="599"/>
      <c r="K5" s="610"/>
    </row>
    <row r="6" spans="1:11" x14ac:dyDescent="0.2">
      <c r="A6" s="613"/>
      <c r="B6" s="630"/>
      <c r="C6" s="399" t="s">
        <v>356</v>
      </c>
      <c r="D6" s="399" t="s">
        <v>357</v>
      </c>
      <c r="E6" s="399" t="s">
        <v>4</v>
      </c>
      <c r="F6" s="503" t="s">
        <v>356</v>
      </c>
      <c r="G6" s="503" t="s">
        <v>357</v>
      </c>
      <c r="H6" s="503" t="s">
        <v>4</v>
      </c>
      <c r="I6" s="505" t="s">
        <v>356</v>
      </c>
      <c r="J6" s="505" t="s">
        <v>357</v>
      </c>
      <c r="K6" s="505" t="s">
        <v>4</v>
      </c>
    </row>
    <row r="7" spans="1:11" ht="25.5" x14ac:dyDescent="0.2">
      <c r="A7" s="495" t="s">
        <v>167</v>
      </c>
      <c r="B7" s="329" t="s">
        <v>170</v>
      </c>
      <c r="C7" s="59"/>
      <c r="D7" s="59"/>
      <c r="E7" s="59">
        <f>C7+D7</f>
        <v>0</v>
      </c>
      <c r="F7" s="59"/>
      <c r="G7" s="59"/>
      <c r="H7" s="59">
        <f t="shared" ref="H7:H9" si="0">F7+G7</f>
        <v>0</v>
      </c>
      <c r="I7" s="59"/>
      <c r="J7" s="400"/>
      <c r="K7" s="400">
        <f>SUM(I7:J7)</f>
        <v>0</v>
      </c>
    </row>
    <row r="8" spans="1:11" x14ac:dyDescent="0.2">
      <c r="A8" s="621" t="s">
        <v>168</v>
      </c>
      <c r="B8" s="330" t="s">
        <v>171</v>
      </c>
      <c r="C8" s="59"/>
      <c r="D8" s="59"/>
      <c r="E8" s="59">
        <f t="shared" ref="E8:E12" si="1">C8+D8</f>
        <v>0</v>
      </c>
      <c r="F8" s="59"/>
      <c r="G8" s="59"/>
      <c r="H8" s="59">
        <f t="shared" si="0"/>
        <v>0</v>
      </c>
      <c r="I8" s="59"/>
      <c r="J8" s="400"/>
      <c r="K8" s="400">
        <f t="shared" ref="K8:K12" si="2">SUM(I8:J8)</f>
        <v>0</v>
      </c>
    </row>
    <row r="9" spans="1:11" x14ac:dyDescent="0.2">
      <c r="A9" s="621"/>
      <c r="B9" s="331" t="s">
        <v>170</v>
      </c>
      <c r="C9" s="59"/>
      <c r="D9" s="59"/>
      <c r="E9" s="59">
        <f t="shared" si="1"/>
        <v>0</v>
      </c>
      <c r="F9" s="59"/>
      <c r="G9" s="59"/>
      <c r="H9" s="59">
        <f t="shared" si="0"/>
        <v>0</v>
      </c>
      <c r="I9" s="59"/>
      <c r="J9" s="400"/>
      <c r="K9" s="400">
        <f t="shared" si="2"/>
        <v>0</v>
      </c>
    </row>
    <row r="10" spans="1:11" x14ac:dyDescent="0.2">
      <c r="A10" s="621"/>
      <c r="B10" s="332" t="s">
        <v>172</v>
      </c>
      <c r="C10" s="59"/>
      <c r="D10" s="59"/>
      <c r="E10" s="59">
        <f t="shared" ref="E10" si="3">C10+D10</f>
        <v>0</v>
      </c>
      <c r="F10" s="59"/>
      <c r="G10" s="59"/>
      <c r="H10" s="59">
        <f t="shared" ref="H10" si="4">F10+G10</f>
        <v>0</v>
      </c>
      <c r="I10" s="59"/>
      <c r="J10" s="400"/>
      <c r="K10" s="400">
        <f t="shared" ref="K10" si="5">SUM(I10:J10)</f>
        <v>0</v>
      </c>
    </row>
    <row r="11" spans="1:11" x14ac:dyDescent="0.2">
      <c r="A11" s="622" t="s">
        <v>169</v>
      </c>
      <c r="B11" s="330" t="s">
        <v>173</v>
      </c>
      <c r="C11" s="59"/>
      <c r="D11" s="59"/>
      <c r="E11" s="59">
        <f t="shared" si="1"/>
        <v>0</v>
      </c>
      <c r="F11" s="59"/>
      <c r="G11" s="59"/>
      <c r="H11" s="59">
        <f t="shared" ref="H11:H12" si="6">F11+G11</f>
        <v>0</v>
      </c>
      <c r="I11" s="59"/>
      <c r="J11" s="59"/>
      <c r="K11" s="400">
        <f t="shared" si="2"/>
        <v>0</v>
      </c>
    </row>
    <row r="12" spans="1:11" x14ac:dyDescent="0.2">
      <c r="A12" s="622"/>
      <c r="B12" s="332" t="s">
        <v>172</v>
      </c>
      <c r="C12" s="59"/>
      <c r="D12" s="59"/>
      <c r="E12" s="59">
        <f t="shared" si="1"/>
        <v>0</v>
      </c>
      <c r="F12" s="59"/>
      <c r="G12" s="59"/>
      <c r="H12" s="59">
        <f t="shared" si="6"/>
        <v>0</v>
      </c>
      <c r="I12" s="59"/>
      <c r="J12" s="59"/>
      <c r="K12" s="400">
        <f t="shared" si="2"/>
        <v>0</v>
      </c>
    </row>
    <row r="13" spans="1:11" x14ac:dyDescent="0.2">
      <c r="A13" s="63" t="s">
        <v>66</v>
      </c>
      <c r="B13" s="63"/>
      <c r="C13" s="61">
        <f>SUM(C7:C12)</f>
        <v>0</v>
      </c>
      <c r="D13" s="61">
        <f t="shared" ref="D13:K13" si="7">SUM(D7:D12)</f>
        <v>0</v>
      </c>
      <c r="E13" s="61">
        <f t="shared" si="7"/>
        <v>0</v>
      </c>
      <c r="F13" s="61">
        <f t="shared" si="7"/>
        <v>0</v>
      </c>
      <c r="G13" s="61">
        <f t="shared" si="7"/>
        <v>0</v>
      </c>
      <c r="H13" s="61">
        <f t="shared" si="7"/>
        <v>0</v>
      </c>
      <c r="I13" s="61">
        <f t="shared" si="7"/>
        <v>0</v>
      </c>
      <c r="J13" s="61">
        <f t="shared" si="7"/>
        <v>0</v>
      </c>
      <c r="K13" s="61">
        <f t="shared" si="7"/>
        <v>0</v>
      </c>
    </row>
    <row r="14" spans="1:11" x14ac:dyDescent="0.2">
      <c r="A14" s="312" t="s">
        <v>176</v>
      </c>
      <c r="B14" s="312"/>
      <c r="C14" s="309"/>
      <c r="D14" s="309"/>
      <c r="E14" s="309"/>
      <c r="F14" s="309"/>
      <c r="G14" s="309"/>
      <c r="H14" s="309"/>
      <c r="I14" s="309"/>
      <c r="J14" s="309"/>
      <c r="K14" s="309"/>
    </row>
    <row r="15" spans="1:11" x14ac:dyDescent="0.2">
      <c r="A15" s="312"/>
      <c r="B15" s="312"/>
      <c r="C15" s="309"/>
      <c r="D15" s="309"/>
      <c r="E15" s="309"/>
      <c r="F15" s="309"/>
      <c r="G15" s="309"/>
      <c r="H15" s="309"/>
      <c r="I15" s="309"/>
      <c r="J15" s="309"/>
      <c r="K15" s="309"/>
    </row>
    <row r="16" spans="1:11" x14ac:dyDescent="0.2">
      <c r="A16" s="611" t="s">
        <v>13</v>
      </c>
      <c r="B16" s="628" t="s">
        <v>174</v>
      </c>
      <c r="C16" s="614" t="s">
        <v>379</v>
      </c>
      <c r="D16" s="601"/>
      <c r="E16" s="615"/>
      <c r="F16" s="618" t="s">
        <v>98</v>
      </c>
      <c r="G16" s="607"/>
      <c r="H16" s="619"/>
      <c r="I16" s="627" t="s">
        <v>5</v>
      </c>
      <c r="J16" s="627"/>
      <c r="K16" s="627"/>
    </row>
    <row r="17" spans="1:11" x14ac:dyDescent="0.2">
      <c r="A17" s="612"/>
      <c r="B17" s="629"/>
      <c r="C17" s="600" t="s">
        <v>440</v>
      </c>
      <c r="D17" s="601"/>
      <c r="E17" s="602"/>
      <c r="F17" s="606" t="s">
        <v>440</v>
      </c>
      <c r="G17" s="607"/>
      <c r="H17" s="608"/>
      <c r="I17" s="609" t="s">
        <v>440</v>
      </c>
      <c r="J17" s="599"/>
      <c r="K17" s="610"/>
    </row>
    <row r="18" spans="1:11" x14ac:dyDescent="0.2">
      <c r="A18" s="613"/>
      <c r="B18" s="630"/>
      <c r="C18" s="399" t="s">
        <v>356</v>
      </c>
      <c r="D18" s="399" t="s">
        <v>357</v>
      </c>
      <c r="E18" s="399" t="s">
        <v>4</v>
      </c>
      <c r="F18" s="503" t="s">
        <v>356</v>
      </c>
      <c r="G18" s="503" t="s">
        <v>357</v>
      </c>
      <c r="H18" s="503" t="s">
        <v>4</v>
      </c>
      <c r="I18" s="505" t="s">
        <v>356</v>
      </c>
      <c r="J18" s="505" t="s">
        <v>357</v>
      </c>
      <c r="K18" s="505" t="s">
        <v>4</v>
      </c>
    </row>
    <row r="19" spans="1:11" ht="25.5" x14ac:dyDescent="0.2">
      <c r="A19" s="495" t="s">
        <v>167</v>
      </c>
      <c r="B19" s="329" t="s">
        <v>170</v>
      </c>
      <c r="C19" s="59"/>
      <c r="D19" s="59"/>
      <c r="E19" s="59">
        <f>C19+D19</f>
        <v>0</v>
      </c>
      <c r="F19" s="59"/>
      <c r="G19" s="59"/>
      <c r="H19" s="59">
        <f t="shared" ref="H19:H24" si="8">F19+G19</f>
        <v>0</v>
      </c>
      <c r="I19" s="59"/>
      <c r="J19" s="400"/>
      <c r="K19" s="400">
        <f>SUM(I19:J19)</f>
        <v>0</v>
      </c>
    </row>
    <row r="20" spans="1:11" x14ac:dyDescent="0.2">
      <c r="A20" s="621" t="s">
        <v>168</v>
      </c>
      <c r="B20" s="330" t="s">
        <v>171</v>
      </c>
      <c r="C20" s="59"/>
      <c r="D20" s="59"/>
      <c r="E20" s="59">
        <f t="shared" ref="E20:E24" si="9">C20+D20</f>
        <v>0</v>
      </c>
      <c r="F20" s="59"/>
      <c r="G20" s="59"/>
      <c r="H20" s="59">
        <f t="shared" si="8"/>
        <v>0</v>
      </c>
      <c r="I20" s="59"/>
      <c r="J20" s="400"/>
      <c r="K20" s="400">
        <f t="shared" ref="K20:K24" si="10">SUM(I20:J20)</f>
        <v>0</v>
      </c>
    </row>
    <row r="21" spans="1:11" x14ac:dyDescent="0.2">
      <c r="A21" s="621"/>
      <c r="B21" s="331" t="s">
        <v>170</v>
      </c>
      <c r="C21" s="59"/>
      <c r="D21" s="59"/>
      <c r="E21" s="59">
        <f t="shared" si="9"/>
        <v>0</v>
      </c>
      <c r="F21" s="59"/>
      <c r="G21" s="59"/>
      <c r="H21" s="59">
        <f t="shared" si="8"/>
        <v>0</v>
      </c>
      <c r="I21" s="59"/>
      <c r="J21" s="400"/>
      <c r="K21" s="400">
        <f t="shared" si="10"/>
        <v>0</v>
      </c>
    </row>
    <row r="22" spans="1:11" x14ac:dyDescent="0.2">
      <c r="A22" s="621"/>
      <c r="B22" s="332" t="s">
        <v>172</v>
      </c>
      <c r="C22" s="59"/>
      <c r="D22" s="59"/>
      <c r="E22" s="59">
        <f t="shared" si="9"/>
        <v>0</v>
      </c>
      <c r="F22" s="59"/>
      <c r="G22" s="59"/>
      <c r="H22" s="59">
        <f t="shared" si="8"/>
        <v>0</v>
      </c>
      <c r="I22" s="59"/>
      <c r="J22" s="400"/>
      <c r="K22" s="400">
        <f t="shared" si="10"/>
        <v>0</v>
      </c>
    </row>
    <row r="23" spans="1:11" x14ac:dyDescent="0.2">
      <c r="A23" s="622" t="s">
        <v>169</v>
      </c>
      <c r="B23" s="330" t="s">
        <v>173</v>
      </c>
      <c r="C23" s="59"/>
      <c r="D23" s="59"/>
      <c r="E23" s="59">
        <f t="shared" si="9"/>
        <v>0</v>
      </c>
      <c r="F23" s="59"/>
      <c r="G23" s="59"/>
      <c r="H23" s="59">
        <f t="shared" si="8"/>
        <v>0</v>
      </c>
      <c r="I23" s="59"/>
      <c r="J23" s="59"/>
      <c r="K23" s="400">
        <f t="shared" si="10"/>
        <v>0</v>
      </c>
    </row>
    <row r="24" spans="1:11" x14ac:dyDescent="0.2">
      <c r="A24" s="622"/>
      <c r="B24" s="332" t="s">
        <v>172</v>
      </c>
      <c r="C24" s="59"/>
      <c r="D24" s="59"/>
      <c r="E24" s="59">
        <f t="shared" si="9"/>
        <v>0</v>
      </c>
      <c r="F24" s="59"/>
      <c r="G24" s="59"/>
      <c r="H24" s="59">
        <f t="shared" si="8"/>
        <v>0</v>
      </c>
      <c r="I24" s="59"/>
      <c r="J24" s="59"/>
      <c r="K24" s="400">
        <f t="shared" si="10"/>
        <v>0</v>
      </c>
    </row>
    <row r="25" spans="1:11" x14ac:dyDescent="0.2">
      <c r="A25" s="63" t="s">
        <v>66</v>
      </c>
      <c r="B25" s="63"/>
      <c r="C25" s="61">
        <f>SUM(C19:C24)</f>
        <v>0</v>
      </c>
      <c r="D25" s="61">
        <f t="shared" ref="D25" si="11">SUM(D19:D24)</f>
        <v>0</v>
      </c>
      <c r="E25" s="61">
        <f t="shared" ref="E25" si="12">SUM(E19:E24)</f>
        <v>0</v>
      </c>
      <c r="F25" s="504">
        <f t="shared" ref="F25" si="13">SUM(F19:F24)</f>
        <v>0</v>
      </c>
      <c r="G25" s="504">
        <f t="shared" ref="G25" si="14">SUM(G19:G24)</f>
        <v>0</v>
      </c>
      <c r="H25" s="504">
        <f t="shared" ref="H25" si="15">SUM(H19:H24)</f>
        <v>0</v>
      </c>
      <c r="I25" s="506">
        <f t="shared" ref="I25" si="16">SUM(I19:I24)</f>
        <v>0</v>
      </c>
      <c r="J25" s="506">
        <f t="shared" ref="J25" si="17">SUM(J19:J24)</f>
        <v>0</v>
      </c>
      <c r="K25" s="506">
        <f t="shared" ref="K25" si="18">SUM(K19:K24)</f>
        <v>0</v>
      </c>
    </row>
    <row r="26" spans="1:11" x14ac:dyDescent="0.2">
      <c r="A26" s="312" t="s">
        <v>176</v>
      </c>
      <c r="B26" s="312"/>
      <c r="C26" s="309"/>
      <c r="D26" s="309"/>
      <c r="E26" s="309"/>
      <c r="F26" s="309"/>
      <c r="G26" s="309"/>
      <c r="H26" s="309"/>
      <c r="I26" s="309"/>
      <c r="J26" s="309"/>
      <c r="K26" s="309"/>
    </row>
    <row r="28" spans="1:11" x14ac:dyDescent="0.2">
      <c r="A28" s="611" t="s">
        <v>13</v>
      </c>
      <c r="B28" s="628" t="s">
        <v>174</v>
      </c>
      <c r="C28" s="614" t="s">
        <v>379</v>
      </c>
      <c r="D28" s="601"/>
      <c r="E28" s="615"/>
      <c r="F28" s="618" t="s">
        <v>98</v>
      </c>
      <c r="G28" s="607"/>
      <c r="H28" s="619"/>
      <c r="I28" s="627" t="s">
        <v>5</v>
      </c>
      <c r="J28" s="627"/>
      <c r="K28" s="627"/>
    </row>
    <row r="29" spans="1:11" x14ac:dyDescent="0.2">
      <c r="A29" s="612"/>
      <c r="B29" s="629"/>
      <c r="C29" s="600" t="s">
        <v>437</v>
      </c>
      <c r="D29" s="601"/>
      <c r="E29" s="602"/>
      <c r="F29" s="606" t="s">
        <v>437</v>
      </c>
      <c r="G29" s="607"/>
      <c r="H29" s="608"/>
      <c r="I29" s="609" t="s">
        <v>437</v>
      </c>
      <c r="J29" s="599"/>
      <c r="K29" s="610"/>
    </row>
    <row r="30" spans="1:11" x14ac:dyDescent="0.2">
      <c r="A30" s="613"/>
      <c r="B30" s="630"/>
      <c r="C30" s="399" t="s">
        <v>356</v>
      </c>
      <c r="D30" s="399" t="s">
        <v>357</v>
      </c>
      <c r="E30" s="399" t="s">
        <v>4</v>
      </c>
      <c r="F30" s="503" t="s">
        <v>356</v>
      </c>
      <c r="G30" s="503" t="s">
        <v>357</v>
      </c>
      <c r="H30" s="503" t="s">
        <v>4</v>
      </c>
      <c r="I30" s="505" t="s">
        <v>356</v>
      </c>
      <c r="J30" s="505" t="s">
        <v>357</v>
      </c>
      <c r="K30" s="505" t="s">
        <v>4</v>
      </c>
    </row>
    <row r="31" spans="1:11" ht="25.5" x14ac:dyDescent="0.2">
      <c r="A31" s="495" t="s">
        <v>167</v>
      </c>
      <c r="B31" s="329" t="s">
        <v>170</v>
      </c>
      <c r="C31" s="59"/>
      <c r="D31" s="59"/>
      <c r="E31" s="59">
        <f>C31+D31</f>
        <v>0</v>
      </c>
      <c r="F31" s="59"/>
      <c r="G31" s="59"/>
      <c r="H31" s="59">
        <f t="shared" ref="H31:H36" si="19">F31+G31</f>
        <v>0</v>
      </c>
      <c r="I31" s="59"/>
      <c r="J31" s="400"/>
      <c r="K31" s="400">
        <f>SUM(I31:J31)</f>
        <v>0</v>
      </c>
    </row>
    <row r="32" spans="1:11" x14ac:dyDescent="0.2">
      <c r="A32" s="621" t="s">
        <v>168</v>
      </c>
      <c r="B32" s="330" t="s">
        <v>171</v>
      </c>
      <c r="C32" s="59"/>
      <c r="D32" s="59"/>
      <c r="E32" s="59">
        <f t="shared" ref="E32:E36" si="20">C32+D32</f>
        <v>0</v>
      </c>
      <c r="F32" s="59"/>
      <c r="G32" s="59"/>
      <c r="H32" s="59">
        <f t="shared" si="19"/>
        <v>0</v>
      </c>
      <c r="I32" s="59"/>
      <c r="J32" s="400"/>
      <c r="K32" s="400">
        <f t="shared" ref="K32:K36" si="21">SUM(I32:J32)</f>
        <v>0</v>
      </c>
    </row>
    <row r="33" spans="1:11" x14ac:dyDescent="0.2">
      <c r="A33" s="621"/>
      <c r="B33" s="331" t="s">
        <v>170</v>
      </c>
      <c r="C33" s="59"/>
      <c r="D33" s="59"/>
      <c r="E33" s="59">
        <f t="shared" si="20"/>
        <v>0</v>
      </c>
      <c r="F33" s="59"/>
      <c r="G33" s="59"/>
      <c r="H33" s="59">
        <f t="shared" si="19"/>
        <v>0</v>
      </c>
      <c r="I33" s="59"/>
      <c r="J33" s="400"/>
      <c r="K33" s="400">
        <f t="shared" si="21"/>
        <v>0</v>
      </c>
    </row>
    <row r="34" spans="1:11" x14ac:dyDescent="0.2">
      <c r="A34" s="621"/>
      <c r="B34" s="332" t="s">
        <v>172</v>
      </c>
      <c r="C34" s="59"/>
      <c r="D34" s="59"/>
      <c r="E34" s="59">
        <f t="shared" si="20"/>
        <v>0</v>
      </c>
      <c r="F34" s="59"/>
      <c r="G34" s="59"/>
      <c r="H34" s="59">
        <f t="shared" si="19"/>
        <v>0</v>
      </c>
      <c r="I34" s="59"/>
      <c r="J34" s="400"/>
      <c r="K34" s="400">
        <f t="shared" si="21"/>
        <v>0</v>
      </c>
    </row>
    <row r="35" spans="1:11" x14ac:dyDescent="0.2">
      <c r="A35" s="622" t="s">
        <v>169</v>
      </c>
      <c r="B35" s="330" t="s">
        <v>173</v>
      </c>
      <c r="C35" s="59"/>
      <c r="D35" s="59"/>
      <c r="E35" s="59">
        <f t="shared" si="20"/>
        <v>0</v>
      </c>
      <c r="F35" s="59"/>
      <c r="G35" s="59"/>
      <c r="H35" s="59">
        <f t="shared" si="19"/>
        <v>0</v>
      </c>
      <c r="I35" s="59"/>
      <c r="J35" s="59"/>
      <c r="K35" s="400">
        <f t="shared" si="21"/>
        <v>0</v>
      </c>
    </row>
    <row r="36" spans="1:11" x14ac:dyDescent="0.2">
      <c r="A36" s="622"/>
      <c r="B36" s="332" t="s">
        <v>172</v>
      </c>
      <c r="C36" s="59"/>
      <c r="D36" s="59"/>
      <c r="E36" s="59">
        <f t="shared" si="20"/>
        <v>0</v>
      </c>
      <c r="F36" s="59"/>
      <c r="G36" s="59"/>
      <c r="H36" s="59">
        <f t="shared" si="19"/>
        <v>0</v>
      </c>
      <c r="I36" s="59"/>
      <c r="J36" s="59"/>
      <c r="K36" s="400">
        <f t="shared" si="21"/>
        <v>0</v>
      </c>
    </row>
    <row r="37" spans="1:11" x14ac:dyDescent="0.2">
      <c r="A37" s="63" t="s">
        <v>66</v>
      </c>
      <c r="B37" s="63"/>
      <c r="C37" s="61">
        <f>SUM(C31:C36)</f>
        <v>0</v>
      </c>
      <c r="D37" s="61">
        <f t="shared" ref="D37" si="22">SUM(D31:D36)</f>
        <v>0</v>
      </c>
      <c r="E37" s="61">
        <f t="shared" ref="E37" si="23">SUM(E31:E36)</f>
        <v>0</v>
      </c>
      <c r="F37" s="504">
        <f t="shared" ref="F37" si="24">SUM(F31:F36)</f>
        <v>0</v>
      </c>
      <c r="G37" s="504">
        <f t="shared" ref="G37" si="25">SUM(G31:G36)</f>
        <v>0</v>
      </c>
      <c r="H37" s="504">
        <f t="shared" ref="H37" si="26">SUM(H31:H36)</f>
        <v>0</v>
      </c>
      <c r="I37" s="506">
        <f t="shared" ref="I37" si="27">SUM(I31:I36)</f>
        <v>0</v>
      </c>
      <c r="J37" s="506">
        <f t="shared" ref="J37" si="28">SUM(J31:J36)</f>
        <v>0</v>
      </c>
      <c r="K37" s="506">
        <f t="shared" ref="K37" si="29">SUM(K31:K36)</f>
        <v>0</v>
      </c>
    </row>
    <row r="38" spans="1:11" x14ac:dyDescent="0.2">
      <c r="A38" s="312" t="s">
        <v>176</v>
      </c>
      <c r="B38" s="312"/>
      <c r="C38" s="309"/>
      <c r="D38" s="309"/>
      <c r="E38" s="309"/>
      <c r="F38" s="309"/>
      <c r="G38" s="309"/>
      <c r="H38" s="309"/>
      <c r="I38" s="309"/>
      <c r="J38" s="309"/>
      <c r="K38" s="309"/>
    </row>
    <row r="39" spans="1:11" x14ac:dyDescent="0.2">
      <c r="A39" s="328" t="s">
        <v>358</v>
      </c>
    </row>
    <row r="42" spans="1:11" ht="25.5" customHeight="1" x14ac:dyDescent="0.2">
      <c r="A42" s="611" t="s">
        <v>13</v>
      </c>
      <c r="B42" s="623" t="s">
        <v>174</v>
      </c>
      <c r="C42" s="397" t="s">
        <v>447</v>
      </c>
      <c r="D42" s="625" t="s">
        <v>98</v>
      </c>
      <c r="E42" s="625"/>
      <c r="F42" s="626" t="s">
        <v>5</v>
      </c>
      <c r="G42" s="626"/>
    </row>
    <row r="43" spans="1:11" x14ac:dyDescent="0.2">
      <c r="A43" s="613"/>
      <c r="B43" s="624"/>
      <c r="C43" s="397" t="s">
        <v>378</v>
      </c>
      <c r="D43" s="515" t="s">
        <v>378</v>
      </c>
      <c r="E43" s="515" t="s">
        <v>100</v>
      </c>
      <c r="F43" s="516" t="s">
        <v>378</v>
      </c>
      <c r="G43" s="516" t="s">
        <v>100</v>
      </c>
    </row>
    <row r="44" spans="1:11" ht="25.5" x14ac:dyDescent="0.2">
      <c r="A44" s="495" t="s">
        <v>167</v>
      </c>
      <c r="B44" s="329" t="s">
        <v>170</v>
      </c>
      <c r="C44" s="508">
        <f>E7+E19+E31</f>
        <v>0</v>
      </c>
      <c r="D44" s="509">
        <f>H7+H19+H31</f>
        <v>0</v>
      </c>
      <c r="E44" s="510" t="e">
        <f>D44/C44*100</f>
        <v>#DIV/0!</v>
      </c>
      <c r="F44" s="509">
        <f>K7+K19+K31</f>
        <v>0</v>
      </c>
      <c r="G44" s="510" t="e">
        <f>F44/D44*100</f>
        <v>#DIV/0!</v>
      </c>
    </row>
    <row r="45" spans="1:11" x14ac:dyDescent="0.2">
      <c r="A45" s="621" t="s">
        <v>168</v>
      </c>
      <c r="B45" s="330" t="s">
        <v>171</v>
      </c>
      <c r="C45" s="508">
        <f t="shared" ref="C45:C49" si="30">E8+E20+E32</f>
        <v>0</v>
      </c>
      <c r="D45" s="509">
        <f t="shared" ref="D45:D49" si="31">H8+H20+H32</f>
        <v>0</v>
      </c>
      <c r="E45" s="510" t="e">
        <f t="shared" ref="E45:E50" si="32">D45/C45*100</f>
        <v>#DIV/0!</v>
      </c>
      <c r="F45" s="509">
        <f t="shared" ref="F45:F49" si="33">K8+K20+K32</f>
        <v>0</v>
      </c>
      <c r="G45" s="510" t="e">
        <f t="shared" ref="G45:G50" si="34">F45/D45*100</f>
        <v>#DIV/0!</v>
      </c>
    </row>
    <row r="46" spans="1:11" x14ac:dyDescent="0.2">
      <c r="A46" s="621"/>
      <c r="B46" s="331" t="s">
        <v>170</v>
      </c>
      <c r="C46" s="508">
        <f t="shared" si="30"/>
        <v>0</v>
      </c>
      <c r="D46" s="509">
        <f t="shared" si="31"/>
        <v>0</v>
      </c>
      <c r="E46" s="510" t="e">
        <f t="shared" si="32"/>
        <v>#DIV/0!</v>
      </c>
      <c r="F46" s="509">
        <f t="shared" si="33"/>
        <v>0</v>
      </c>
      <c r="G46" s="510" t="e">
        <f t="shared" si="34"/>
        <v>#DIV/0!</v>
      </c>
    </row>
    <row r="47" spans="1:11" x14ac:dyDescent="0.2">
      <c r="A47" s="621"/>
      <c r="B47" s="332" t="s">
        <v>172</v>
      </c>
      <c r="C47" s="508">
        <f t="shared" si="30"/>
        <v>0</v>
      </c>
      <c r="D47" s="509">
        <f t="shared" si="31"/>
        <v>0</v>
      </c>
      <c r="E47" s="510" t="e">
        <f t="shared" si="32"/>
        <v>#DIV/0!</v>
      </c>
      <c r="F47" s="509">
        <f t="shared" si="33"/>
        <v>0</v>
      </c>
      <c r="G47" s="510" t="e">
        <f t="shared" si="34"/>
        <v>#DIV/0!</v>
      </c>
    </row>
    <row r="48" spans="1:11" x14ac:dyDescent="0.2">
      <c r="A48" s="622" t="s">
        <v>169</v>
      </c>
      <c r="B48" s="330" t="s">
        <v>173</v>
      </c>
      <c r="C48" s="508">
        <f t="shared" si="30"/>
        <v>0</v>
      </c>
      <c r="D48" s="509">
        <f t="shared" si="31"/>
        <v>0</v>
      </c>
      <c r="E48" s="510" t="e">
        <f t="shared" si="32"/>
        <v>#DIV/0!</v>
      </c>
      <c r="F48" s="509">
        <f t="shared" si="33"/>
        <v>0</v>
      </c>
      <c r="G48" s="510" t="e">
        <f t="shared" si="34"/>
        <v>#DIV/0!</v>
      </c>
    </row>
    <row r="49" spans="1:8" x14ac:dyDescent="0.2">
      <c r="A49" s="622"/>
      <c r="B49" s="332" t="s">
        <v>172</v>
      </c>
      <c r="C49" s="508">
        <f t="shared" si="30"/>
        <v>0</v>
      </c>
      <c r="D49" s="509">
        <f t="shared" si="31"/>
        <v>0</v>
      </c>
      <c r="E49" s="510" t="e">
        <f t="shared" si="32"/>
        <v>#DIV/0!</v>
      </c>
      <c r="F49" s="509">
        <f t="shared" si="33"/>
        <v>0</v>
      </c>
      <c r="G49" s="510" t="e">
        <f t="shared" si="34"/>
        <v>#DIV/0!</v>
      </c>
    </row>
    <row r="50" spans="1:8" x14ac:dyDescent="0.2">
      <c r="A50" s="512" t="s">
        <v>66</v>
      </c>
      <c r="B50" s="513"/>
      <c r="C50" s="511">
        <f>SUM(C44:C49)</f>
        <v>0</v>
      </c>
      <c r="D50" s="517">
        <f>SUM(D44:D49)</f>
        <v>0</v>
      </c>
      <c r="E50" s="517" t="e">
        <f t="shared" si="32"/>
        <v>#DIV/0!</v>
      </c>
      <c r="F50" s="514">
        <f>SUM(F44:F49)</f>
        <v>0</v>
      </c>
      <c r="G50" s="514" t="e">
        <f t="shared" si="34"/>
        <v>#DIV/0!</v>
      </c>
    </row>
    <row r="51" spans="1:8" x14ac:dyDescent="0.2">
      <c r="A51" s="312" t="s">
        <v>176</v>
      </c>
      <c r="B51" s="309"/>
      <c r="C51" s="309"/>
      <c r="D51" s="309"/>
      <c r="E51" s="309"/>
      <c r="F51" s="309"/>
      <c r="G51" s="309"/>
      <c r="H51" s="309"/>
    </row>
  </sheetData>
  <mergeCells count="36">
    <mergeCell ref="C4:E4"/>
    <mergeCell ref="F4:H4"/>
    <mergeCell ref="I4:K4"/>
    <mergeCell ref="C5:E5"/>
    <mergeCell ref="F5:H5"/>
    <mergeCell ref="I5:K5"/>
    <mergeCell ref="A8:A10"/>
    <mergeCell ref="A11:A12"/>
    <mergeCell ref="B4:B6"/>
    <mergeCell ref="A16:A18"/>
    <mergeCell ref="B16:B18"/>
    <mergeCell ref="A4:A6"/>
    <mergeCell ref="C16:E16"/>
    <mergeCell ref="F16:H16"/>
    <mergeCell ref="I16:K16"/>
    <mergeCell ref="C17:E17"/>
    <mergeCell ref="F17:H17"/>
    <mergeCell ref="I17:K17"/>
    <mergeCell ref="A20:A22"/>
    <mergeCell ref="A23:A24"/>
    <mergeCell ref="A28:A30"/>
    <mergeCell ref="B28:B30"/>
    <mergeCell ref="C28:E28"/>
    <mergeCell ref="D42:E42"/>
    <mergeCell ref="F42:G42"/>
    <mergeCell ref="F28:H28"/>
    <mergeCell ref="I28:K28"/>
    <mergeCell ref="C29:E29"/>
    <mergeCell ref="F29:H29"/>
    <mergeCell ref="I29:K29"/>
    <mergeCell ref="A45:A47"/>
    <mergeCell ref="A48:A49"/>
    <mergeCell ref="A42:A43"/>
    <mergeCell ref="B42:B43"/>
    <mergeCell ref="A32:A34"/>
    <mergeCell ref="A35:A36"/>
  </mergeCells>
  <printOptions horizontalCentered="1"/>
  <pageMargins left="0.23622047244094491" right="0.23622047244094491" top="0.74803149606299213" bottom="0.74803149606299213" header="0.19685039370078741" footer="0.19685039370078741"/>
  <pageSetup scale="7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442"/>
  <sheetViews>
    <sheetView workbookViewId="0">
      <selection activeCell="A2" sqref="A2:I2"/>
    </sheetView>
  </sheetViews>
  <sheetFormatPr baseColWidth="10" defaultRowHeight="12.75" x14ac:dyDescent="0.2"/>
  <cols>
    <col min="1" max="1" width="4.28515625" style="1" customWidth="1"/>
    <col min="2" max="2" width="15" style="69" customWidth="1"/>
    <col min="3" max="3" width="64.42578125" style="1" customWidth="1"/>
    <col min="4" max="4" width="15" style="1" customWidth="1"/>
    <col min="5" max="5" width="20.28515625" style="1" customWidth="1"/>
    <col min="6" max="16384" width="11.42578125" style="1"/>
  </cols>
  <sheetData>
    <row r="1" spans="1:10" ht="18.75" x14ac:dyDescent="0.3">
      <c r="A1" s="252" t="s">
        <v>445</v>
      </c>
      <c r="B1" s="194"/>
      <c r="C1" s="193"/>
      <c r="D1" s="193"/>
      <c r="E1" s="193"/>
      <c r="F1" s="193"/>
      <c r="G1" s="193"/>
      <c r="H1" s="193"/>
      <c r="I1" s="193"/>
    </row>
    <row r="2" spans="1:10" x14ac:dyDescent="0.2">
      <c r="A2" s="718" t="s">
        <v>530</v>
      </c>
      <c r="B2" s="718"/>
      <c r="C2" s="718"/>
      <c r="D2" s="718"/>
      <c r="E2" s="718"/>
      <c r="F2" s="718"/>
      <c r="G2" s="718"/>
      <c r="H2" s="718"/>
      <c r="I2" s="718"/>
    </row>
    <row r="3" spans="1:10" x14ac:dyDescent="0.2">
      <c r="A3" s="69"/>
      <c r="B3" s="54"/>
      <c r="C3" s="54"/>
      <c r="D3" s="54"/>
      <c r="E3" s="54"/>
      <c r="F3" s="54"/>
      <c r="G3" s="54"/>
      <c r="H3" s="54"/>
      <c r="I3" s="54"/>
    </row>
    <row r="4" spans="1:10" x14ac:dyDescent="0.2">
      <c r="B4" s="222" t="s">
        <v>43</v>
      </c>
      <c r="C4" s="222"/>
      <c r="D4" s="222"/>
      <c r="E4" s="222"/>
      <c r="F4" s="222"/>
      <c r="G4" s="222"/>
      <c r="H4" s="222"/>
      <c r="I4" s="222"/>
      <c r="J4" s="222"/>
    </row>
    <row r="5" spans="1:10" x14ac:dyDescent="0.2">
      <c r="B5" s="709" t="s">
        <v>40</v>
      </c>
      <c r="C5" s="709"/>
      <c r="D5" s="709"/>
      <c r="E5" s="709"/>
      <c r="F5" s="709"/>
      <c r="G5" s="709"/>
      <c r="H5" s="709"/>
      <c r="I5" s="709"/>
      <c r="J5" s="709"/>
    </row>
    <row r="6" spans="1:10" ht="13.5" thickBot="1" x14ac:dyDescent="0.25">
      <c r="B6" s="71"/>
      <c r="C6" s="72"/>
      <c r="D6" s="71"/>
      <c r="E6" s="71"/>
      <c r="F6" s="71"/>
      <c r="G6" s="71"/>
      <c r="H6" s="71"/>
      <c r="I6" s="71"/>
      <c r="J6" s="71"/>
    </row>
    <row r="7" spans="1:10" ht="13.5" thickBot="1" x14ac:dyDescent="0.25">
      <c r="B7" s="73"/>
      <c r="C7" s="74"/>
      <c r="D7" s="710" t="s">
        <v>437</v>
      </c>
      <c r="E7" s="711"/>
      <c r="F7" s="711"/>
      <c r="G7" s="712" t="s">
        <v>24</v>
      </c>
      <c r="H7" s="711"/>
      <c r="I7" s="711"/>
      <c r="J7" s="713"/>
    </row>
    <row r="8" spans="1:10" ht="39" thickBot="1" x14ac:dyDescent="0.25">
      <c r="B8" s="75" t="s">
        <v>29</v>
      </c>
      <c r="C8" s="76" t="s">
        <v>28</v>
      </c>
      <c r="D8" s="77" t="s">
        <v>23</v>
      </c>
      <c r="E8" s="77" t="s">
        <v>22</v>
      </c>
      <c r="F8" s="77" t="s">
        <v>21</v>
      </c>
      <c r="G8" s="78" t="s">
        <v>10</v>
      </c>
      <c r="H8" s="79" t="s">
        <v>9</v>
      </c>
      <c r="I8" s="79" t="s">
        <v>8</v>
      </c>
      <c r="J8" s="80" t="s">
        <v>7</v>
      </c>
    </row>
    <row r="9" spans="1:10" x14ac:dyDescent="0.2">
      <c r="A9" s="1">
        <v>1</v>
      </c>
      <c r="B9" s="46"/>
      <c r="C9" s="81"/>
      <c r="D9" s="46"/>
      <c r="E9" s="82"/>
      <c r="F9" s="83" t="e">
        <f>E9/D9</f>
        <v>#DIV/0!</v>
      </c>
      <c r="G9" s="46"/>
      <c r="H9" s="82"/>
      <c r="I9" s="82"/>
      <c r="J9" s="47"/>
    </row>
    <row r="10" spans="1:10" x14ac:dyDescent="0.2">
      <c r="A10" s="1">
        <v>2</v>
      </c>
      <c r="B10" s="37"/>
      <c r="C10" s="84"/>
      <c r="D10" s="37"/>
      <c r="E10" s="38"/>
      <c r="F10" s="85" t="e">
        <f>E10/D10</f>
        <v>#DIV/0!</v>
      </c>
      <c r="G10" s="37"/>
      <c r="H10" s="38"/>
      <c r="I10" s="38"/>
      <c r="J10" s="49"/>
    </row>
    <row r="11" spans="1:10" x14ac:dyDescent="0.2">
      <c r="A11" s="1">
        <v>3</v>
      </c>
      <c r="B11" s="37"/>
      <c r="C11" s="84"/>
      <c r="D11" s="37"/>
      <c r="E11" s="38"/>
      <c r="F11" s="85" t="e">
        <f t="shared" ref="F11:F37" si="0">E11/D11</f>
        <v>#DIV/0!</v>
      </c>
      <c r="G11" s="37"/>
      <c r="H11" s="38"/>
      <c r="I11" s="38"/>
      <c r="J11" s="49"/>
    </row>
    <row r="12" spans="1:10" x14ac:dyDescent="0.2">
      <c r="A12" s="1">
        <v>4</v>
      </c>
      <c r="B12" s="37"/>
      <c r="C12" s="84"/>
      <c r="D12" s="37"/>
      <c r="E12" s="38"/>
      <c r="F12" s="85" t="e">
        <f t="shared" si="0"/>
        <v>#DIV/0!</v>
      </c>
      <c r="G12" s="37"/>
      <c r="H12" s="38"/>
      <c r="I12" s="38"/>
      <c r="J12" s="49"/>
    </row>
    <row r="13" spans="1:10" x14ac:dyDescent="0.2">
      <c r="A13" s="1">
        <v>5</v>
      </c>
      <c r="B13" s="37"/>
      <c r="C13" s="84"/>
      <c r="D13" s="37"/>
      <c r="E13" s="38"/>
      <c r="F13" s="85" t="e">
        <f t="shared" si="0"/>
        <v>#DIV/0!</v>
      </c>
      <c r="G13" s="37"/>
      <c r="H13" s="38"/>
      <c r="I13" s="38"/>
      <c r="J13" s="49"/>
    </row>
    <row r="14" spans="1:10" x14ac:dyDescent="0.2">
      <c r="A14" s="1">
        <v>6</v>
      </c>
      <c r="B14" s="37"/>
      <c r="C14" s="84"/>
      <c r="D14" s="37"/>
      <c r="E14" s="38"/>
      <c r="F14" s="85" t="e">
        <f t="shared" si="0"/>
        <v>#DIV/0!</v>
      </c>
      <c r="G14" s="37"/>
      <c r="H14" s="38"/>
      <c r="I14" s="38"/>
      <c r="J14" s="49"/>
    </row>
    <row r="15" spans="1:10" x14ac:dyDescent="0.2">
      <c r="A15" s="1">
        <v>7</v>
      </c>
      <c r="B15" s="37"/>
      <c r="C15" s="84"/>
      <c r="D15" s="37"/>
      <c r="E15" s="38"/>
      <c r="F15" s="85" t="e">
        <f t="shared" si="0"/>
        <v>#DIV/0!</v>
      </c>
      <c r="G15" s="37"/>
      <c r="H15" s="38"/>
      <c r="I15" s="38"/>
      <c r="J15" s="49"/>
    </row>
    <row r="16" spans="1:10" x14ac:dyDescent="0.2">
      <c r="A16" s="1">
        <v>8</v>
      </c>
      <c r="B16" s="37"/>
      <c r="C16" s="84"/>
      <c r="D16" s="37"/>
      <c r="E16" s="38"/>
      <c r="F16" s="85" t="e">
        <f t="shared" si="0"/>
        <v>#DIV/0!</v>
      </c>
      <c r="G16" s="37"/>
      <c r="H16" s="38"/>
      <c r="I16" s="38"/>
      <c r="J16" s="49"/>
    </row>
    <row r="17" spans="1:10" x14ac:dyDescent="0.2">
      <c r="A17" s="1">
        <v>9</v>
      </c>
      <c r="B17" s="37"/>
      <c r="C17" s="84"/>
      <c r="D17" s="37"/>
      <c r="E17" s="38"/>
      <c r="F17" s="85" t="e">
        <f t="shared" si="0"/>
        <v>#DIV/0!</v>
      </c>
      <c r="G17" s="37"/>
      <c r="H17" s="38"/>
      <c r="I17" s="38"/>
      <c r="J17" s="49"/>
    </row>
    <row r="18" spans="1:10" x14ac:dyDescent="0.2">
      <c r="A18" s="1">
        <v>10</v>
      </c>
      <c r="B18" s="37"/>
      <c r="C18" s="84"/>
      <c r="D18" s="37"/>
      <c r="E18" s="38"/>
      <c r="F18" s="85" t="e">
        <f t="shared" si="0"/>
        <v>#DIV/0!</v>
      </c>
      <c r="G18" s="37"/>
      <c r="H18" s="38"/>
      <c r="I18" s="38"/>
      <c r="J18" s="49"/>
    </row>
    <row r="19" spans="1:10" x14ac:dyDescent="0.2">
      <c r="A19" s="1">
        <v>11</v>
      </c>
      <c r="B19" s="37"/>
      <c r="C19" s="84"/>
      <c r="D19" s="37"/>
      <c r="E19" s="38"/>
      <c r="F19" s="85" t="e">
        <f t="shared" si="0"/>
        <v>#DIV/0!</v>
      </c>
      <c r="G19" s="37"/>
      <c r="H19" s="38"/>
      <c r="I19" s="38"/>
      <c r="J19" s="49"/>
    </row>
    <row r="20" spans="1:10" x14ac:dyDescent="0.2">
      <c r="A20" s="1">
        <v>12</v>
      </c>
      <c r="B20" s="37"/>
      <c r="C20" s="84"/>
      <c r="D20" s="37"/>
      <c r="E20" s="38"/>
      <c r="F20" s="85" t="e">
        <f t="shared" si="0"/>
        <v>#DIV/0!</v>
      </c>
      <c r="G20" s="37"/>
      <c r="H20" s="38"/>
      <c r="I20" s="38"/>
      <c r="J20" s="49"/>
    </row>
    <row r="21" spans="1:10" x14ac:dyDescent="0.2">
      <c r="A21" s="1">
        <v>13</v>
      </c>
      <c r="B21" s="37"/>
      <c r="C21" s="84"/>
      <c r="D21" s="37"/>
      <c r="E21" s="38"/>
      <c r="F21" s="85" t="e">
        <f t="shared" si="0"/>
        <v>#DIV/0!</v>
      </c>
      <c r="G21" s="37"/>
      <c r="H21" s="38"/>
      <c r="I21" s="38"/>
      <c r="J21" s="49"/>
    </row>
    <row r="22" spans="1:10" x14ac:dyDescent="0.2">
      <c r="A22" s="1">
        <v>14</v>
      </c>
      <c r="B22" s="37"/>
      <c r="C22" s="84"/>
      <c r="D22" s="37"/>
      <c r="E22" s="38"/>
      <c r="F22" s="85" t="e">
        <f t="shared" si="0"/>
        <v>#DIV/0!</v>
      </c>
      <c r="G22" s="37"/>
      <c r="H22" s="38"/>
      <c r="I22" s="38"/>
      <c r="J22" s="49"/>
    </row>
    <row r="23" spans="1:10" x14ac:dyDescent="0.2">
      <c r="A23" s="1">
        <v>15</v>
      </c>
      <c r="B23" s="37"/>
      <c r="C23" s="84"/>
      <c r="D23" s="37"/>
      <c r="E23" s="38"/>
      <c r="F23" s="85" t="e">
        <f t="shared" si="0"/>
        <v>#DIV/0!</v>
      </c>
      <c r="G23" s="37"/>
      <c r="H23" s="38"/>
      <c r="I23" s="38"/>
      <c r="J23" s="49"/>
    </row>
    <row r="24" spans="1:10" x14ac:dyDescent="0.2">
      <c r="A24" s="1">
        <v>16</v>
      </c>
      <c r="B24" s="37"/>
      <c r="C24" s="84"/>
      <c r="D24" s="37"/>
      <c r="E24" s="38"/>
      <c r="F24" s="85" t="e">
        <f t="shared" si="0"/>
        <v>#DIV/0!</v>
      </c>
      <c r="G24" s="37"/>
      <c r="H24" s="38"/>
      <c r="I24" s="38"/>
      <c r="J24" s="49"/>
    </row>
    <row r="25" spans="1:10" x14ac:dyDescent="0.2">
      <c r="A25" s="1">
        <v>17</v>
      </c>
      <c r="B25" s="37"/>
      <c r="C25" s="84"/>
      <c r="D25" s="37"/>
      <c r="E25" s="38"/>
      <c r="F25" s="85" t="e">
        <f t="shared" si="0"/>
        <v>#DIV/0!</v>
      </c>
      <c r="G25" s="37"/>
      <c r="H25" s="38"/>
      <c r="I25" s="38"/>
      <c r="J25" s="49"/>
    </row>
    <row r="26" spans="1:10" x14ac:dyDescent="0.2">
      <c r="A26" s="1">
        <v>18</v>
      </c>
      <c r="B26" s="37"/>
      <c r="C26" s="84"/>
      <c r="D26" s="37"/>
      <c r="E26" s="38"/>
      <c r="F26" s="85" t="e">
        <f t="shared" si="0"/>
        <v>#DIV/0!</v>
      </c>
      <c r="G26" s="37"/>
      <c r="H26" s="38"/>
      <c r="I26" s="38"/>
      <c r="J26" s="49"/>
    </row>
    <row r="27" spans="1:10" x14ac:dyDescent="0.2">
      <c r="A27" s="1">
        <v>19</v>
      </c>
      <c r="B27" s="37"/>
      <c r="C27" s="84"/>
      <c r="D27" s="37"/>
      <c r="E27" s="38"/>
      <c r="F27" s="85" t="e">
        <f t="shared" si="0"/>
        <v>#DIV/0!</v>
      </c>
      <c r="G27" s="37"/>
      <c r="H27" s="38"/>
      <c r="I27" s="38"/>
      <c r="J27" s="49"/>
    </row>
    <row r="28" spans="1:10" x14ac:dyDescent="0.2">
      <c r="A28" s="1">
        <v>20</v>
      </c>
      <c r="B28" s="37"/>
      <c r="C28" s="84"/>
      <c r="D28" s="37"/>
      <c r="E28" s="38"/>
      <c r="F28" s="85" t="e">
        <f t="shared" si="0"/>
        <v>#DIV/0!</v>
      </c>
      <c r="G28" s="37"/>
      <c r="H28" s="38"/>
      <c r="I28" s="38"/>
      <c r="J28" s="49"/>
    </row>
    <row r="29" spans="1:10" x14ac:dyDescent="0.2">
      <c r="A29" s="1">
        <v>21</v>
      </c>
      <c r="B29" s="37"/>
      <c r="C29" s="84"/>
      <c r="D29" s="37"/>
      <c r="E29" s="38"/>
      <c r="F29" s="85" t="e">
        <f t="shared" si="0"/>
        <v>#DIV/0!</v>
      </c>
      <c r="G29" s="37"/>
      <c r="H29" s="38"/>
      <c r="I29" s="38"/>
      <c r="J29" s="49"/>
    </row>
    <row r="30" spans="1:10" x14ac:dyDescent="0.2">
      <c r="A30" s="1">
        <v>22</v>
      </c>
      <c r="B30" s="37"/>
      <c r="C30" s="84"/>
      <c r="D30" s="37"/>
      <c r="E30" s="38"/>
      <c r="F30" s="85" t="e">
        <f t="shared" si="0"/>
        <v>#DIV/0!</v>
      </c>
      <c r="G30" s="37"/>
      <c r="H30" s="38"/>
      <c r="I30" s="38"/>
      <c r="J30" s="49"/>
    </row>
    <row r="31" spans="1:10" x14ac:dyDescent="0.2">
      <c r="A31" s="1">
        <v>23</v>
      </c>
      <c r="B31" s="37"/>
      <c r="C31" s="84"/>
      <c r="D31" s="37"/>
      <c r="E31" s="38"/>
      <c r="F31" s="85" t="e">
        <f t="shared" si="0"/>
        <v>#DIV/0!</v>
      </c>
      <c r="G31" s="37"/>
      <c r="H31" s="38"/>
      <c r="I31" s="38"/>
      <c r="J31" s="49"/>
    </row>
    <row r="32" spans="1:10" x14ac:dyDescent="0.2">
      <c r="A32" s="1">
        <v>24</v>
      </c>
      <c r="B32" s="37"/>
      <c r="C32" s="84"/>
      <c r="D32" s="37"/>
      <c r="E32" s="38"/>
      <c r="F32" s="85" t="e">
        <f t="shared" si="0"/>
        <v>#DIV/0!</v>
      </c>
      <c r="G32" s="37"/>
      <c r="H32" s="38"/>
      <c r="I32" s="38"/>
      <c r="J32" s="49"/>
    </row>
    <row r="33" spans="1:11" x14ac:dyDescent="0.2">
      <c r="A33" s="1">
        <v>25</v>
      </c>
      <c r="B33" s="37"/>
      <c r="C33" s="84"/>
      <c r="D33" s="37"/>
      <c r="E33" s="38"/>
      <c r="F33" s="85" t="e">
        <f t="shared" si="0"/>
        <v>#DIV/0!</v>
      </c>
      <c r="G33" s="37"/>
      <c r="H33" s="38"/>
      <c r="I33" s="38"/>
      <c r="J33" s="49"/>
    </row>
    <row r="34" spans="1:11" x14ac:dyDescent="0.2">
      <c r="A34" s="1">
        <v>26</v>
      </c>
      <c r="B34" s="37"/>
      <c r="C34" s="84"/>
      <c r="D34" s="37"/>
      <c r="E34" s="38"/>
      <c r="F34" s="85" t="e">
        <f t="shared" si="0"/>
        <v>#DIV/0!</v>
      </c>
      <c r="G34" s="37"/>
      <c r="H34" s="38"/>
      <c r="I34" s="38"/>
      <c r="J34" s="49"/>
    </row>
    <row r="35" spans="1:11" x14ac:dyDescent="0.2">
      <c r="A35" s="1">
        <v>27</v>
      </c>
      <c r="B35" s="37"/>
      <c r="C35" s="84"/>
      <c r="D35" s="37"/>
      <c r="E35" s="38"/>
      <c r="F35" s="85" t="e">
        <f t="shared" si="0"/>
        <v>#DIV/0!</v>
      </c>
      <c r="G35" s="37"/>
      <c r="H35" s="38"/>
      <c r="I35" s="38"/>
      <c r="J35" s="49"/>
    </row>
    <row r="36" spans="1:11" x14ac:dyDescent="0.2">
      <c r="A36" s="1">
        <v>28</v>
      </c>
      <c r="B36" s="37"/>
      <c r="C36" s="84"/>
      <c r="D36" s="37"/>
      <c r="E36" s="38"/>
      <c r="F36" s="85" t="e">
        <f t="shared" si="0"/>
        <v>#DIV/0!</v>
      </c>
      <c r="G36" s="37"/>
      <c r="H36" s="38"/>
      <c r="I36" s="38"/>
      <c r="J36" s="49"/>
    </row>
    <row r="37" spans="1:11" x14ac:dyDescent="0.2">
      <c r="A37" s="1">
        <v>29</v>
      </c>
      <c r="B37" s="37"/>
      <c r="C37" s="84"/>
      <c r="D37" s="37"/>
      <c r="E37" s="38"/>
      <c r="F37" s="85" t="e">
        <f t="shared" si="0"/>
        <v>#DIV/0!</v>
      </c>
      <c r="G37" s="37"/>
      <c r="H37" s="38"/>
      <c r="I37" s="38"/>
      <c r="J37" s="49"/>
    </row>
    <row r="38" spans="1:11" ht="13.5" thickBot="1" x14ac:dyDescent="0.25">
      <c r="B38" s="195"/>
      <c r="C38" s="86" t="s">
        <v>92</v>
      </c>
      <c r="D38" s="195">
        <f>SUM(D9:D37)</f>
        <v>0</v>
      </c>
      <c r="E38" s="196">
        <f>SUM(E9:E37)</f>
        <v>0</v>
      </c>
      <c r="F38" s="87" t="e">
        <f>E38/D38</f>
        <v>#DIV/0!</v>
      </c>
      <c r="G38" s="195">
        <f>SUM(G9:G37)</f>
        <v>0</v>
      </c>
      <c r="H38" s="196">
        <f>SUM(H9:H37)</f>
        <v>0</v>
      </c>
      <c r="I38" s="196">
        <f>SUM(I9:I37)</f>
        <v>0</v>
      </c>
      <c r="J38" s="197">
        <f>SUM(J9:J37)</f>
        <v>0</v>
      </c>
      <c r="K38" s="88"/>
    </row>
    <row r="39" spans="1:11" ht="13.5" thickBot="1" x14ac:dyDescent="0.25">
      <c r="B39" s="89"/>
      <c r="C39" s="90"/>
      <c r="D39" s="89"/>
      <c r="E39" s="89"/>
      <c r="F39" s="198" t="s">
        <v>16</v>
      </c>
      <c r="G39" s="91" t="e">
        <f>G38/D38</f>
        <v>#DIV/0!</v>
      </c>
      <c r="H39" s="92" t="e">
        <f>H38/D38</f>
        <v>#DIV/0!</v>
      </c>
      <c r="I39" s="91" t="e">
        <f>I38/D38</f>
        <v>#DIV/0!</v>
      </c>
      <c r="J39" s="93" t="e">
        <f>J38/D38</f>
        <v>#DIV/0!</v>
      </c>
      <c r="K39" s="94"/>
    </row>
    <row r="40" spans="1:11" x14ac:dyDescent="0.2">
      <c r="B40" s="89"/>
      <c r="C40" s="90"/>
      <c r="D40" s="89"/>
      <c r="E40" s="89"/>
      <c r="F40" s="199"/>
      <c r="G40" s="95"/>
      <c r="H40" s="95"/>
      <c r="I40" s="95"/>
      <c r="J40" s="95"/>
      <c r="K40" s="88"/>
    </row>
    <row r="41" spans="1:11" x14ac:dyDescent="0.2">
      <c r="B41" s="89"/>
      <c r="C41" s="90"/>
      <c r="D41" s="89"/>
      <c r="E41" s="89"/>
      <c r="F41" s="199"/>
      <c r="G41" s="95"/>
      <c r="H41" s="95"/>
      <c r="I41" s="95"/>
      <c r="J41" s="95"/>
      <c r="K41" s="88"/>
    </row>
    <row r="42" spans="1:11" x14ac:dyDescent="0.2">
      <c r="B42" s="222" t="s">
        <v>43</v>
      </c>
      <c r="C42" s="222"/>
      <c r="D42" s="222"/>
      <c r="E42" s="222"/>
      <c r="F42" s="222"/>
      <c r="G42" s="222"/>
      <c r="H42" s="222"/>
      <c r="I42" s="222"/>
      <c r="J42" s="222"/>
      <c r="K42" s="88"/>
    </row>
    <row r="43" spans="1:11" x14ac:dyDescent="0.2">
      <c r="B43" s="709" t="s">
        <v>42</v>
      </c>
      <c r="C43" s="709"/>
      <c r="D43" s="709"/>
      <c r="E43" s="709"/>
      <c r="F43" s="709"/>
      <c r="G43" s="709"/>
      <c r="H43" s="709"/>
      <c r="I43" s="709"/>
      <c r="J43" s="709"/>
      <c r="K43" s="88"/>
    </row>
    <row r="44" spans="1:11" ht="13.5" thickBot="1" x14ac:dyDescent="0.25">
      <c r="B44" s="71"/>
      <c r="C44" s="72"/>
      <c r="D44" s="71"/>
      <c r="E44" s="71"/>
      <c r="F44" s="71"/>
      <c r="G44" s="71"/>
      <c r="H44" s="71"/>
      <c r="I44" s="71"/>
      <c r="J44" s="71"/>
      <c r="K44" s="88"/>
    </row>
    <row r="45" spans="1:11" ht="13.5" thickBot="1" x14ac:dyDescent="0.25">
      <c r="B45" s="73"/>
      <c r="C45" s="74"/>
      <c r="D45" s="710" t="s">
        <v>437</v>
      </c>
      <c r="E45" s="711"/>
      <c r="F45" s="711"/>
      <c r="G45" s="712" t="s">
        <v>24</v>
      </c>
      <c r="H45" s="711"/>
      <c r="I45" s="711"/>
      <c r="J45" s="713"/>
      <c r="K45" s="88"/>
    </row>
    <row r="46" spans="1:11" ht="39" thickBot="1" x14ac:dyDescent="0.25">
      <c r="B46" s="75" t="s">
        <v>29</v>
      </c>
      <c r="C46" s="75" t="s">
        <v>28</v>
      </c>
      <c r="D46" s="77" t="s">
        <v>23</v>
      </c>
      <c r="E46" s="77" t="s">
        <v>22</v>
      </c>
      <c r="F46" s="77" t="s">
        <v>21</v>
      </c>
      <c r="G46" s="96" t="s">
        <v>10</v>
      </c>
      <c r="H46" s="79" t="s">
        <v>9</v>
      </c>
      <c r="I46" s="79" t="s">
        <v>8</v>
      </c>
      <c r="J46" s="80" t="s">
        <v>7</v>
      </c>
    </row>
    <row r="47" spans="1:11" x14ac:dyDescent="0.2">
      <c r="A47" s="1">
        <v>30</v>
      </c>
      <c r="B47" s="46"/>
      <c r="C47" s="81"/>
      <c r="D47" s="46"/>
      <c r="E47" s="82"/>
      <c r="F47" s="97" t="e">
        <f>E47/D47</f>
        <v>#DIV/0!</v>
      </c>
      <c r="G47" s="46"/>
      <c r="H47" s="82"/>
      <c r="I47" s="82"/>
      <c r="J47" s="47"/>
    </row>
    <row r="48" spans="1:11" x14ac:dyDescent="0.2">
      <c r="A48" s="1">
        <v>31</v>
      </c>
      <c r="B48" s="37"/>
      <c r="C48" s="84"/>
      <c r="D48" s="37"/>
      <c r="E48" s="38"/>
      <c r="F48" s="98" t="e">
        <f t="shared" ref="F48:F86" si="1">E48/D48</f>
        <v>#DIV/0!</v>
      </c>
      <c r="G48" s="37"/>
      <c r="H48" s="38"/>
      <c r="I48" s="38"/>
      <c r="J48" s="49"/>
    </row>
    <row r="49" spans="1:10" x14ac:dyDescent="0.2">
      <c r="A49" s="1">
        <v>32</v>
      </c>
      <c r="B49" s="37"/>
      <c r="C49" s="84"/>
      <c r="D49" s="37"/>
      <c r="E49" s="38"/>
      <c r="F49" s="98" t="e">
        <f t="shared" si="1"/>
        <v>#DIV/0!</v>
      </c>
      <c r="G49" s="37"/>
      <c r="H49" s="38"/>
      <c r="I49" s="38"/>
      <c r="J49" s="49"/>
    </row>
    <row r="50" spans="1:10" x14ac:dyDescent="0.2">
      <c r="A50" s="1">
        <v>33</v>
      </c>
      <c r="B50" s="37"/>
      <c r="C50" s="84"/>
      <c r="D50" s="37"/>
      <c r="E50" s="38"/>
      <c r="F50" s="98" t="e">
        <f t="shared" si="1"/>
        <v>#DIV/0!</v>
      </c>
      <c r="G50" s="37"/>
      <c r="H50" s="38"/>
      <c r="I50" s="38"/>
      <c r="J50" s="49"/>
    </row>
    <row r="51" spans="1:10" x14ac:dyDescent="0.2">
      <c r="A51" s="1">
        <v>34</v>
      </c>
      <c r="B51" s="37"/>
      <c r="C51" s="84"/>
      <c r="D51" s="37"/>
      <c r="E51" s="38"/>
      <c r="F51" s="98" t="e">
        <f t="shared" si="1"/>
        <v>#DIV/0!</v>
      </c>
      <c r="G51" s="37"/>
      <c r="H51" s="38"/>
      <c r="I51" s="38"/>
      <c r="J51" s="49"/>
    </row>
    <row r="52" spans="1:10" x14ac:dyDescent="0.2">
      <c r="A52" s="1">
        <v>35</v>
      </c>
      <c r="B52" s="37"/>
      <c r="C52" s="84"/>
      <c r="D52" s="37"/>
      <c r="E52" s="38"/>
      <c r="F52" s="98" t="e">
        <f t="shared" si="1"/>
        <v>#DIV/0!</v>
      </c>
      <c r="G52" s="37"/>
      <c r="H52" s="38"/>
      <c r="I52" s="38"/>
      <c r="J52" s="49"/>
    </row>
    <row r="53" spans="1:10" x14ac:dyDescent="0.2">
      <c r="A53" s="1">
        <v>36</v>
      </c>
      <c r="B53" s="37"/>
      <c r="C53" s="84"/>
      <c r="D53" s="37"/>
      <c r="E53" s="38"/>
      <c r="F53" s="98" t="e">
        <f t="shared" si="1"/>
        <v>#DIV/0!</v>
      </c>
      <c r="G53" s="37"/>
      <c r="H53" s="38"/>
      <c r="I53" s="38"/>
      <c r="J53" s="49"/>
    </row>
    <row r="54" spans="1:10" x14ac:dyDescent="0.2">
      <c r="A54" s="1">
        <v>37</v>
      </c>
      <c r="B54" s="37"/>
      <c r="C54" s="84"/>
      <c r="D54" s="37"/>
      <c r="E54" s="38"/>
      <c r="F54" s="98" t="e">
        <f t="shared" si="1"/>
        <v>#DIV/0!</v>
      </c>
      <c r="G54" s="37"/>
      <c r="H54" s="38"/>
      <c r="I54" s="38"/>
      <c r="J54" s="49"/>
    </row>
    <row r="55" spans="1:10" x14ac:dyDescent="0.2">
      <c r="A55" s="1">
        <v>38</v>
      </c>
      <c r="B55" s="37"/>
      <c r="C55" s="84"/>
      <c r="D55" s="37"/>
      <c r="E55" s="38"/>
      <c r="F55" s="98" t="e">
        <f t="shared" si="1"/>
        <v>#DIV/0!</v>
      </c>
      <c r="G55" s="37"/>
      <c r="H55" s="38"/>
      <c r="I55" s="38"/>
      <c r="J55" s="49"/>
    </row>
    <row r="56" spans="1:10" x14ac:dyDescent="0.2">
      <c r="A56" s="1">
        <v>39</v>
      </c>
      <c r="B56" s="37"/>
      <c r="C56" s="84"/>
      <c r="D56" s="37"/>
      <c r="E56" s="38"/>
      <c r="F56" s="98" t="e">
        <f t="shared" si="1"/>
        <v>#DIV/0!</v>
      </c>
      <c r="G56" s="37"/>
      <c r="H56" s="38"/>
      <c r="I56" s="38"/>
      <c r="J56" s="49"/>
    </row>
    <row r="57" spans="1:10" x14ac:dyDescent="0.2">
      <c r="A57" s="1">
        <v>40</v>
      </c>
      <c r="B57" s="37"/>
      <c r="C57" s="84"/>
      <c r="D57" s="37"/>
      <c r="E57" s="38"/>
      <c r="F57" s="98" t="e">
        <f t="shared" si="1"/>
        <v>#DIV/0!</v>
      </c>
      <c r="G57" s="37"/>
      <c r="H57" s="38"/>
      <c r="I57" s="38"/>
      <c r="J57" s="49"/>
    </row>
    <row r="58" spans="1:10" x14ac:dyDescent="0.2">
      <c r="A58" s="1">
        <v>41</v>
      </c>
      <c r="B58" s="37"/>
      <c r="C58" s="84"/>
      <c r="D58" s="37"/>
      <c r="E58" s="38"/>
      <c r="F58" s="98" t="e">
        <f t="shared" si="1"/>
        <v>#DIV/0!</v>
      </c>
      <c r="G58" s="37"/>
      <c r="H58" s="38"/>
      <c r="I58" s="38"/>
      <c r="J58" s="49"/>
    </row>
    <row r="59" spans="1:10" x14ac:dyDescent="0.2">
      <c r="A59" s="1">
        <v>42</v>
      </c>
      <c r="B59" s="37"/>
      <c r="C59" s="84"/>
      <c r="D59" s="37"/>
      <c r="E59" s="38"/>
      <c r="F59" s="98" t="e">
        <f t="shared" si="1"/>
        <v>#DIV/0!</v>
      </c>
      <c r="G59" s="37"/>
      <c r="H59" s="38"/>
      <c r="I59" s="38"/>
      <c r="J59" s="49"/>
    </row>
    <row r="60" spans="1:10" x14ac:dyDescent="0.2">
      <c r="A60" s="1">
        <v>43</v>
      </c>
      <c r="B60" s="37"/>
      <c r="C60" s="84"/>
      <c r="D60" s="37"/>
      <c r="E60" s="38"/>
      <c r="F60" s="98" t="e">
        <f t="shared" si="1"/>
        <v>#DIV/0!</v>
      </c>
      <c r="G60" s="37"/>
      <c r="H60" s="38"/>
      <c r="I60" s="38"/>
      <c r="J60" s="49"/>
    </row>
    <row r="61" spans="1:10" x14ac:dyDescent="0.2">
      <c r="A61" s="1">
        <v>44</v>
      </c>
      <c r="B61" s="37"/>
      <c r="C61" s="84"/>
      <c r="D61" s="37"/>
      <c r="E61" s="38"/>
      <c r="F61" s="98" t="e">
        <f t="shared" si="1"/>
        <v>#DIV/0!</v>
      </c>
      <c r="G61" s="37"/>
      <c r="H61" s="38"/>
      <c r="I61" s="38"/>
      <c r="J61" s="49"/>
    </row>
    <row r="62" spans="1:10" x14ac:dyDescent="0.2">
      <c r="A62" s="1">
        <v>45</v>
      </c>
      <c r="B62" s="37"/>
      <c r="C62" s="84"/>
      <c r="D62" s="37"/>
      <c r="E62" s="38"/>
      <c r="F62" s="98" t="e">
        <f t="shared" si="1"/>
        <v>#DIV/0!</v>
      </c>
      <c r="G62" s="37"/>
      <c r="H62" s="38"/>
      <c r="I62" s="38"/>
      <c r="J62" s="49"/>
    </row>
    <row r="63" spans="1:10" x14ac:dyDescent="0.2">
      <c r="A63" s="1">
        <v>46</v>
      </c>
      <c r="B63" s="37"/>
      <c r="C63" s="84"/>
      <c r="D63" s="37"/>
      <c r="E63" s="38"/>
      <c r="F63" s="98" t="e">
        <f t="shared" si="1"/>
        <v>#DIV/0!</v>
      </c>
      <c r="G63" s="37"/>
      <c r="H63" s="38"/>
      <c r="I63" s="38"/>
      <c r="J63" s="49"/>
    </row>
    <row r="64" spans="1:10" x14ac:dyDescent="0.2">
      <c r="A64" s="1">
        <v>47</v>
      </c>
      <c r="B64" s="37"/>
      <c r="C64" s="84"/>
      <c r="D64" s="37"/>
      <c r="E64" s="38"/>
      <c r="F64" s="98" t="e">
        <f t="shared" si="1"/>
        <v>#DIV/0!</v>
      </c>
      <c r="G64" s="37"/>
      <c r="H64" s="38"/>
      <c r="I64" s="38"/>
      <c r="J64" s="49"/>
    </row>
    <row r="65" spans="1:10" x14ac:dyDescent="0.2">
      <c r="A65" s="1">
        <v>48</v>
      </c>
      <c r="B65" s="37"/>
      <c r="C65" s="84"/>
      <c r="D65" s="37"/>
      <c r="E65" s="38"/>
      <c r="F65" s="98" t="e">
        <f t="shared" si="1"/>
        <v>#DIV/0!</v>
      </c>
      <c r="G65" s="37"/>
      <c r="H65" s="38"/>
      <c r="I65" s="38"/>
      <c r="J65" s="49"/>
    </row>
    <row r="66" spans="1:10" x14ac:dyDescent="0.2">
      <c r="A66" s="1">
        <v>49</v>
      </c>
      <c r="B66" s="37"/>
      <c r="C66" s="84"/>
      <c r="D66" s="37"/>
      <c r="E66" s="38"/>
      <c r="F66" s="98" t="e">
        <f t="shared" si="1"/>
        <v>#DIV/0!</v>
      </c>
      <c r="G66" s="37"/>
      <c r="H66" s="38"/>
      <c r="I66" s="38"/>
      <c r="J66" s="49"/>
    </row>
    <row r="67" spans="1:10" x14ac:dyDescent="0.2">
      <c r="A67" s="1">
        <v>50</v>
      </c>
      <c r="B67" s="37"/>
      <c r="C67" s="84"/>
      <c r="D67" s="37"/>
      <c r="E67" s="38"/>
      <c r="F67" s="98" t="e">
        <f t="shared" si="1"/>
        <v>#DIV/0!</v>
      </c>
      <c r="G67" s="37"/>
      <c r="H67" s="38"/>
      <c r="I67" s="38"/>
      <c r="J67" s="49"/>
    </row>
    <row r="68" spans="1:10" x14ac:dyDescent="0.2">
      <c r="A68" s="1">
        <v>51</v>
      </c>
      <c r="B68" s="37"/>
      <c r="C68" s="84"/>
      <c r="D68" s="37"/>
      <c r="E68" s="38"/>
      <c r="F68" s="98" t="e">
        <f t="shared" si="1"/>
        <v>#DIV/0!</v>
      </c>
      <c r="G68" s="37"/>
      <c r="H68" s="38"/>
      <c r="I68" s="38"/>
      <c r="J68" s="49"/>
    </row>
    <row r="69" spans="1:10" x14ac:dyDescent="0.2">
      <c r="A69" s="1">
        <v>52</v>
      </c>
      <c r="B69" s="37"/>
      <c r="C69" s="84"/>
      <c r="D69" s="37"/>
      <c r="E69" s="38"/>
      <c r="F69" s="98" t="e">
        <f t="shared" si="1"/>
        <v>#DIV/0!</v>
      </c>
      <c r="G69" s="37"/>
      <c r="H69" s="38"/>
      <c r="I69" s="38"/>
      <c r="J69" s="49"/>
    </row>
    <row r="70" spans="1:10" x14ac:dyDescent="0.2">
      <c r="A70" s="1">
        <v>53</v>
      </c>
      <c r="B70" s="37"/>
      <c r="C70" s="84"/>
      <c r="D70" s="37"/>
      <c r="E70" s="38"/>
      <c r="F70" s="98" t="e">
        <f t="shared" si="1"/>
        <v>#DIV/0!</v>
      </c>
      <c r="G70" s="37"/>
      <c r="H70" s="38"/>
      <c r="I70" s="38"/>
      <c r="J70" s="49"/>
    </row>
    <row r="71" spans="1:10" x14ac:dyDescent="0.2">
      <c r="A71" s="1">
        <v>54</v>
      </c>
      <c r="B71" s="37"/>
      <c r="C71" s="84"/>
      <c r="D71" s="37"/>
      <c r="E71" s="38"/>
      <c r="F71" s="98" t="e">
        <f t="shared" si="1"/>
        <v>#DIV/0!</v>
      </c>
      <c r="G71" s="37"/>
      <c r="H71" s="38"/>
      <c r="I71" s="38"/>
      <c r="J71" s="49"/>
    </row>
    <row r="72" spans="1:10" x14ac:dyDescent="0.2">
      <c r="A72" s="1">
        <v>55</v>
      </c>
      <c r="B72" s="37"/>
      <c r="C72" s="84"/>
      <c r="D72" s="37"/>
      <c r="E72" s="38"/>
      <c r="F72" s="98" t="e">
        <f t="shared" si="1"/>
        <v>#DIV/0!</v>
      </c>
      <c r="G72" s="37"/>
      <c r="H72" s="38"/>
      <c r="I72" s="38"/>
      <c r="J72" s="49"/>
    </row>
    <row r="73" spans="1:10" x14ac:dyDescent="0.2">
      <c r="A73" s="1">
        <v>56</v>
      </c>
      <c r="B73" s="37"/>
      <c r="C73" s="84"/>
      <c r="D73" s="37"/>
      <c r="E73" s="38"/>
      <c r="F73" s="98" t="e">
        <f t="shared" si="1"/>
        <v>#DIV/0!</v>
      </c>
      <c r="G73" s="37"/>
      <c r="H73" s="38"/>
      <c r="I73" s="38"/>
      <c r="J73" s="49"/>
    </row>
    <row r="74" spans="1:10" x14ac:dyDescent="0.2">
      <c r="A74" s="1">
        <v>57</v>
      </c>
      <c r="B74" s="37"/>
      <c r="C74" s="84"/>
      <c r="D74" s="37"/>
      <c r="E74" s="38"/>
      <c r="F74" s="98" t="e">
        <f t="shared" si="1"/>
        <v>#DIV/0!</v>
      </c>
      <c r="G74" s="37"/>
      <c r="H74" s="38"/>
      <c r="I74" s="38"/>
      <c r="J74" s="49"/>
    </row>
    <row r="75" spans="1:10" x14ac:dyDescent="0.2">
      <c r="A75" s="1">
        <v>58</v>
      </c>
      <c r="B75" s="37"/>
      <c r="C75" s="84"/>
      <c r="D75" s="37"/>
      <c r="E75" s="38"/>
      <c r="F75" s="98" t="e">
        <f t="shared" si="1"/>
        <v>#DIV/0!</v>
      </c>
      <c r="G75" s="37"/>
      <c r="H75" s="38"/>
      <c r="I75" s="38"/>
      <c r="J75" s="49"/>
    </row>
    <row r="76" spans="1:10" x14ac:dyDescent="0.2">
      <c r="A76" s="1">
        <v>59</v>
      </c>
      <c r="B76" s="37"/>
      <c r="C76" s="84"/>
      <c r="D76" s="37"/>
      <c r="E76" s="38"/>
      <c r="F76" s="98" t="e">
        <f t="shared" si="1"/>
        <v>#DIV/0!</v>
      </c>
      <c r="G76" s="37"/>
      <c r="H76" s="38"/>
      <c r="I76" s="38"/>
      <c r="J76" s="49"/>
    </row>
    <row r="77" spans="1:10" x14ac:dyDescent="0.2">
      <c r="A77" s="1">
        <v>60</v>
      </c>
      <c r="B77" s="37"/>
      <c r="C77" s="84"/>
      <c r="D77" s="37"/>
      <c r="E77" s="38"/>
      <c r="F77" s="98" t="e">
        <f t="shared" si="1"/>
        <v>#DIV/0!</v>
      </c>
      <c r="G77" s="37"/>
      <c r="H77" s="38"/>
      <c r="I77" s="38"/>
      <c r="J77" s="49"/>
    </row>
    <row r="78" spans="1:10" x14ac:dyDescent="0.2">
      <c r="A78" s="1">
        <v>61</v>
      </c>
      <c r="B78" s="37"/>
      <c r="C78" s="84"/>
      <c r="D78" s="37"/>
      <c r="E78" s="38"/>
      <c r="F78" s="98" t="e">
        <f t="shared" si="1"/>
        <v>#DIV/0!</v>
      </c>
      <c r="G78" s="37"/>
      <c r="H78" s="38"/>
      <c r="I78" s="38"/>
      <c r="J78" s="49"/>
    </row>
    <row r="79" spans="1:10" x14ac:dyDescent="0.2">
      <c r="A79" s="1">
        <v>62</v>
      </c>
      <c r="B79" s="37"/>
      <c r="C79" s="84"/>
      <c r="D79" s="37"/>
      <c r="E79" s="38"/>
      <c r="F79" s="98" t="e">
        <f t="shared" si="1"/>
        <v>#DIV/0!</v>
      </c>
      <c r="G79" s="37"/>
      <c r="H79" s="38"/>
      <c r="I79" s="38"/>
      <c r="J79" s="49"/>
    </row>
    <row r="80" spans="1:10" x14ac:dyDescent="0.2">
      <c r="A80" s="1">
        <v>63</v>
      </c>
      <c r="B80" s="37"/>
      <c r="C80" s="84"/>
      <c r="D80" s="37"/>
      <c r="E80" s="38"/>
      <c r="F80" s="98" t="e">
        <f t="shared" si="1"/>
        <v>#DIV/0!</v>
      </c>
      <c r="G80" s="37"/>
      <c r="H80" s="38"/>
      <c r="I80" s="38"/>
      <c r="J80" s="49"/>
    </row>
    <row r="81" spans="1:11" x14ac:dyDescent="0.2">
      <c r="A81" s="1">
        <v>64</v>
      </c>
      <c r="B81" s="37"/>
      <c r="C81" s="84"/>
      <c r="D81" s="37"/>
      <c r="E81" s="38"/>
      <c r="F81" s="98" t="e">
        <f t="shared" si="1"/>
        <v>#DIV/0!</v>
      </c>
      <c r="G81" s="37"/>
      <c r="H81" s="38"/>
      <c r="I81" s="38"/>
      <c r="J81" s="49"/>
    </row>
    <row r="82" spans="1:11" x14ac:dyDescent="0.2">
      <c r="A82" s="1">
        <v>65</v>
      </c>
      <c r="B82" s="37"/>
      <c r="C82" s="84"/>
      <c r="D82" s="37"/>
      <c r="E82" s="38"/>
      <c r="F82" s="98" t="e">
        <f t="shared" si="1"/>
        <v>#DIV/0!</v>
      </c>
      <c r="G82" s="37"/>
      <c r="H82" s="38"/>
      <c r="I82" s="38"/>
      <c r="J82" s="49"/>
    </row>
    <row r="83" spans="1:11" x14ac:dyDescent="0.2">
      <c r="A83" s="1">
        <v>66</v>
      </c>
      <c r="B83" s="37"/>
      <c r="C83" s="84"/>
      <c r="D83" s="37"/>
      <c r="E83" s="38"/>
      <c r="F83" s="98" t="e">
        <f t="shared" si="1"/>
        <v>#DIV/0!</v>
      </c>
      <c r="G83" s="37"/>
      <c r="H83" s="38"/>
      <c r="I83" s="38"/>
      <c r="J83" s="49"/>
    </row>
    <row r="84" spans="1:11" x14ac:dyDescent="0.2">
      <c r="A84" s="1">
        <v>67</v>
      </c>
      <c r="B84" s="37"/>
      <c r="C84" s="84"/>
      <c r="D84" s="37"/>
      <c r="E84" s="38"/>
      <c r="F84" s="98" t="e">
        <f t="shared" si="1"/>
        <v>#DIV/0!</v>
      </c>
      <c r="G84" s="37"/>
      <c r="H84" s="38"/>
      <c r="I84" s="38"/>
      <c r="J84" s="49"/>
    </row>
    <row r="85" spans="1:11" ht="13.5" thickBot="1" x14ac:dyDescent="0.25">
      <c r="A85" s="1">
        <v>68</v>
      </c>
      <c r="B85" s="99"/>
      <c r="C85" s="100"/>
      <c r="D85" s="99"/>
      <c r="E85" s="101"/>
      <c r="F85" s="102" t="e">
        <f t="shared" si="1"/>
        <v>#DIV/0!</v>
      </c>
      <c r="G85" s="99"/>
      <c r="H85" s="101"/>
      <c r="I85" s="101"/>
      <c r="J85" s="103"/>
    </row>
    <row r="86" spans="1:11" ht="13.5" thickBot="1" x14ac:dyDescent="0.25">
      <c r="C86" s="104" t="s">
        <v>92</v>
      </c>
      <c r="D86" s="128">
        <f>SUM(D47:D85)</f>
        <v>0</v>
      </c>
      <c r="E86" s="128">
        <f>SUM(E47:E85)</f>
        <v>0</v>
      </c>
      <c r="F86" s="105" t="e">
        <f t="shared" si="1"/>
        <v>#DIV/0!</v>
      </c>
      <c r="G86" s="128">
        <f>SUM(G47:G85)</f>
        <v>0</v>
      </c>
      <c r="H86" s="128">
        <f>SUM(H47:H85)</f>
        <v>0</v>
      </c>
      <c r="I86" s="128">
        <f>SUM(I47:I85)</f>
        <v>0</v>
      </c>
      <c r="J86" s="128">
        <f>SUM(J47:J85)</f>
        <v>0</v>
      </c>
      <c r="K86" s="88"/>
    </row>
    <row r="87" spans="1:11" ht="13.5" thickBot="1" x14ac:dyDescent="0.25">
      <c r="C87" s="90"/>
      <c r="D87" s="89"/>
      <c r="E87" s="89"/>
      <c r="F87" s="200" t="s">
        <v>16</v>
      </c>
      <c r="G87" s="106" t="e">
        <f>G86/D86</f>
        <v>#DIV/0!</v>
      </c>
      <c r="H87" s="107" t="e">
        <f>H86/D86</f>
        <v>#DIV/0!</v>
      </c>
      <c r="I87" s="106" t="e">
        <f>I86/D86</f>
        <v>#DIV/0!</v>
      </c>
      <c r="J87" s="108" t="e">
        <f>J86/D86</f>
        <v>#DIV/0!</v>
      </c>
      <c r="K87" s="94"/>
    </row>
    <row r="88" spans="1:11" x14ac:dyDescent="0.2">
      <c r="C88" s="90"/>
      <c r="D88" s="89"/>
      <c r="E88" s="89"/>
      <c r="F88" s="199"/>
      <c r="G88" s="95"/>
      <c r="H88" s="95"/>
      <c r="I88" s="95"/>
      <c r="J88" s="95"/>
      <c r="K88" s="88"/>
    </row>
    <row r="89" spans="1:11" x14ac:dyDescent="0.2">
      <c r="B89" s="89"/>
      <c r="C89" s="90"/>
      <c r="D89" s="89"/>
      <c r="E89" s="89"/>
      <c r="F89" s="199"/>
      <c r="G89" s="95"/>
      <c r="H89" s="95"/>
      <c r="I89" s="95"/>
      <c r="J89" s="95"/>
      <c r="K89" s="88"/>
    </row>
    <row r="90" spans="1:11" x14ac:dyDescent="0.2">
      <c r="B90" s="222" t="s">
        <v>43</v>
      </c>
      <c r="C90" s="222"/>
      <c r="D90" s="222"/>
      <c r="E90" s="222"/>
      <c r="F90" s="222"/>
      <c r="G90" s="222"/>
      <c r="H90" s="222"/>
      <c r="I90" s="222"/>
      <c r="J90" s="222"/>
      <c r="K90" s="88"/>
    </row>
    <row r="91" spans="1:11" x14ac:dyDescent="0.2">
      <c r="B91" s="709" t="s">
        <v>41</v>
      </c>
      <c r="C91" s="709"/>
      <c r="D91" s="709"/>
      <c r="E91" s="709"/>
      <c r="F91" s="709"/>
      <c r="G91" s="709"/>
      <c r="H91" s="709"/>
      <c r="I91" s="709"/>
      <c r="J91" s="709"/>
      <c r="K91" s="88"/>
    </row>
    <row r="92" spans="1:11" ht="13.5" thickBot="1" x14ac:dyDescent="0.25">
      <c r="B92" s="71"/>
      <c r="C92" s="72"/>
      <c r="D92" s="71"/>
      <c r="E92" s="71"/>
      <c r="F92" s="71"/>
      <c r="G92" s="71"/>
      <c r="H92" s="71"/>
      <c r="I92" s="71"/>
      <c r="J92" s="71"/>
      <c r="K92" s="88"/>
    </row>
    <row r="93" spans="1:11" ht="13.5" thickBot="1" x14ac:dyDescent="0.25">
      <c r="B93" s="73"/>
      <c r="C93" s="74"/>
      <c r="D93" s="710" t="s">
        <v>437</v>
      </c>
      <c r="E93" s="711"/>
      <c r="F93" s="711"/>
      <c r="G93" s="712" t="s">
        <v>24</v>
      </c>
      <c r="H93" s="711"/>
      <c r="I93" s="711"/>
      <c r="J93" s="713"/>
      <c r="K93" s="88"/>
    </row>
    <row r="94" spans="1:11" ht="39" thickBot="1" x14ac:dyDescent="0.25">
      <c r="B94" s="75" t="s">
        <v>29</v>
      </c>
      <c r="C94" s="75" t="s">
        <v>28</v>
      </c>
      <c r="D94" s="77" t="s">
        <v>23</v>
      </c>
      <c r="E94" s="77" t="s">
        <v>22</v>
      </c>
      <c r="F94" s="77" t="s">
        <v>21</v>
      </c>
      <c r="G94" s="96" t="s">
        <v>10</v>
      </c>
      <c r="H94" s="79" t="s">
        <v>9</v>
      </c>
      <c r="I94" s="79" t="s">
        <v>8</v>
      </c>
      <c r="J94" s="80" t="s">
        <v>7</v>
      </c>
      <c r="K94" s="88"/>
    </row>
    <row r="95" spans="1:11" x14ac:dyDescent="0.2">
      <c r="A95" s="1">
        <v>69</v>
      </c>
      <c r="B95" s="46"/>
      <c r="C95" s="81"/>
      <c r="D95" s="46"/>
      <c r="E95" s="82"/>
      <c r="F95" s="97" t="e">
        <f>E95/D95</f>
        <v>#DIV/0!</v>
      </c>
      <c r="G95" s="46"/>
      <c r="H95" s="82"/>
      <c r="I95" s="82"/>
      <c r="J95" s="47"/>
    </row>
    <row r="96" spans="1:11" x14ac:dyDescent="0.2">
      <c r="A96" s="1">
        <v>70</v>
      </c>
      <c r="B96" s="37"/>
      <c r="C96" s="84"/>
      <c r="D96" s="37"/>
      <c r="E96" s="38"/>
      <c r="F96" s="98" t="e">
        <f t="shared" ref="F96:F117" si="2">E96/D96</f>
        <v>#DIV/0!</v>
      </c>
      <c r="G96" s="37"/>
      <c r="H96" s="38"/>
      <c r="I96" s="38"/>
      <c r="J96" s="49"/>
    </row>
    <row r="97" spans="1:10" x14ac:dyDescent="0.2">
      <c r="A97" s="1">
        <v>71</v>
      </c>
      <c r="B97" s="37"/>
      <c r="C97" s="84"/>
      <c r="D97" s="37"/>
      <c r="E97" s="38"/>
      <c r="F97" s="98" t="e">
        <f t="shared" si="2"/>
        <v>#DIV/0!</v>
      </c>
      <c r="G97" s="37"/>
      <c r="H97" s="38"/>
      <c r="I97" s="38"/>
      <c r="J97" s="49"/>
    </row>
    <row r="98" spans="1:10" x14ac:dyDescent="0.2">
      <c r="A98" s="1">
        <v>72</v>
      </c>
      <c r="B98" s="37"/>
      <c r="C98" s="84"/>
      <c r="D98" s="37"/>
      <c r="E98" s="38"/>
      <c r="F98" s="98" t="e">
        <f t="shared" si="2"/>
        <v>#DIV/0!</v>
      </c>
      <c r="G98" s="37"/>
      <c r="H98" s="38"/>
      <c r="I98" s="38"/>
      <c r="J98" s="49"/>
    </row>
    <row r="99" spans="1:10" x14ac:dyDescent="0.2">
      <c r="A99" s="1">
        <v>73</v>
      </c>
      <c r="B99" s="37"/>
      <c r="C99" s="84"/>
      <c r="D99" s="37"/>
      <c r="E99" s="38"/>
      <c r="F99" s="98" t="e">
        <f t="shared" si="2"/>
        <v>#DIV/0!</v>
      </c>
      <c r="G99" s="37"/>
      <c r="H99" s="38"/>
      <c r="I99" s="38"/>
      <c r="J99" s="49"/>
    </row>
    <row r="100" spans="1:10" x14ac:dyDescent="0.2">
      <c r="A100" s="1">
        <v>74</v>
      </c>
      <c r="B100" s="37"/>
      <c r="C100" s="84"/>
      <c r="D100" s="37"/>
      <c r="E100" s="38"/>
      <c r="F100" s="98" t="e">
        <f t="shared" si="2"/>
        <v>#DIV/0!</v>
      </c>
      <c r="G100" s="37"/>
      <c r="H100" s="38"/>
      <c r="I100" s="38"/>
      <c r="J100" s="49"/>
    </row>
    <row r="101" spans="1:10" x14ac:dyDescent="0.2">
      <c r="A101" s="1">
        <v>75</v>
      </c>
      <c r="B101" s="37"/>
      <c r="C101" s="84"/>
      <c r="D101" s="37"/>
      <c r="E101" s="38"/>
      <c r="F101" s="98" t="e">
        <f t="shared" si="2"/>
        <v>#DIV/0!</v>
      </c>
      <c r="G101" s="37"/>
      <c r="H101" s="38"/>
      <c r="I101" s="38"/>
      <c r="J101" s="49"/>
    </row>
    <row r="102" spans="1:10" x14ac:dyDescent="0.2">
      <c r="A102" s="1">
        <v>76</v>
      </c>
      <c r="B102" s="37"/>
      <c r="C102" s="84"/>
      <c r="D102" s="37"/>
      <c r="E102" s="38"/>
      <c r="F102" s="98" t="e">
        <f t="shared" si="2"/>
        <v>#DIV/0!</v>
      </c>
      <c r="G102" s="37"/>
      <c r="H102" s="38"/>
      <c r="I102" s="38"/>
      <c r="J102" s="49"/>
    </row>
    <row r="103" spans="1:10" x14ac:dyDescent="0.2">
      <c r="A103" s="1">
        <v>77</v>
      </c>
      <c r="B103" s="37"/>
      <c r="C103" s="84"/>
      <c r="D103" s="37"/>
      <c r="E103" s="38"/>
      <c r="F103" s="98" t="e">
        <f t="shared" si="2"/>
        <v>#DIV/0!</v>
      </c>
      <c r="G103" s="37"/>
      <c r="H103" s="38"/>
      <c r="I103" s="38"/>
      <c r="J103" s="49"/>
    </row>
    <row r="104" spans="1:10" x14ac:dyDescent="0.2">
      <c r="A104" s="1">
        <v>78</v>
      </c>
      <c r="B104" s="37"/>
      <c r="C104" s="84"/>
      <c r="D104" s="37"/>
      <c r="E104" s="38"/>
      <c r="F104" s="98" t="e">
        <f t="shared" si="2"/>
        <v>#DIV/0!</v>
      </c>
      <c r="G104" s="37"/>
      <c r="H104" s="38"/>
      <c r="I104" s="38"/>
      <c r="J104" s="49"/>
    </row>
    <row r="105" spans="1:10" x14ac:dyDescent="0.2">
      <c r="A105" s="1">
        <v>79</v>
      </c>
      <c r="B105" s="37"/>
      <c r="C105" s="84"/>
      <c r="D105" s="37"/>
      <c r="E105" s="38"/>
      <c r="F105" s="98" t="e">
        <f t="shared" si="2"/>
        <v>#DIV/0!</v>
      </c>
      <c r="G105" s="37"/>
      <c r="H105" s="38"/>
      <c r="I105" s="38"/>
      <c r="J105" s="49"/>
    </row>
    <row r="106" spans="1:10" x14ac:dyDescent="0.2">
      <c r="A106" s="1">
        <v>80</v>
      </c>
      <c r="B106" s="37"/>
      <c r="C106" s="84"/>
      <c r="D106" s="37"/>
      <c r="E106" s="38"/>
      <c r="F106" s="98" t="e">
        <f t="shared" si="2"/>
        <v>#DIV/0!</v>
      </c>
      <c r="G106" s="37"/>
      <c r="H106" s="38"/>
      <c r="I106" s="38"/>
      <c r="J106" s="49"/>
    </row>
    <row r="107" spans="1:10" x14ac:dyDescent="0.2">
      <c r="A107" s="1">
        <v>81</v>
      </c>
      <c r="B107" s="37"/>
      <c r="C107" s="84"/>
      <c r="D107" s="37"/>
      <c r="E107" s="38"/>
      <c r="F107" s="98" t="e">
        <f t="shared" si="2"/>
        <v>#DIV/0!</v>
      </c>
      <c r="G107" s="37"/>
      <c r="H107" s="38"/>
      <c r="I107" s="38"/>
      <c r="J107" s="49"/>
    </row>
    <row r="108" spans="1:10" x14ac:dyDescent="0.2">
      <c r="A108" s="1">
        <v>82</v>
      </c>
      <c r="B108" s="37"/>
      <c r="C108" s="84"/>
      <c r="D108" s="37"/>
      <c r="E108" s="38"/>
      <c r="F108" s="98" t="e">
        <f t="shared" si="2"/>
        <v>#DIV/0!</v>
      </c>
      <c r="G108" s="37"/>
      <c r="H108" s="38"/>
      <c r="I108" s="38"/>
      <c r="J108" s="49"/>
    </row>
    <row r="109" spans="1:10" x14ac:dyDescent="0.2">
      <c r="A109" s="1">
        <v>83</v>
      </c>
      <c r="B109" s="37"/>
      <c r="C109" s="84"/>
      <c r="D109" s="37"/>
      <c r="E109" s="38"/>
      <c r="F109" s="98" t="e">
        <f t="shared" si="2"/>
        <v>#DIV/0!</v>
      </c>
      <c r="G109" s="37"/>
      <c r="H109" s="38"/>
      <c r="I109" s="38"/>
      <c r="J109" s="49"/>
    </row>
    <row r="110" spans="1:10" x14ac:dyDescent="0.2">
      <c r="A110" s="1">
        <v>84</v>
      </c>
      <c r="B110" s="37"/>
      <c r="C110" s="84"/>
      <c r="D110" s="37"/>
      <c r="E110" s="38"/>
      <c r="F110" s="98" t="e">
        <f t="shared" si="2"/>
        <v>#DIV/0!</v>
      </c>
      <c r="G110" s="37"/>
      <c r="H110" s="38"/>
      <c r="I110" s="38"/>
      <c r="J110" s="49"/>
    </row>
    <row r="111" spans="1:10" x14ac:dyDescent="0.2">
      <c r="A111" s="1">
        <v>85</v>
      </c>
      <c r="B111" s="37"/>
      <c r="C111" s="84"/>
      <c r="D111" s="37"/>
      <c r="E111" s="38"/>
      <c r="F111" s="98" t="e">
        <f t="shared" si="2"/>
        <v>#DIV/0!</v>
      </c>
      <c r="G111" s="37"/>
      <c r="H111" s="38"/>
      <c r="I111" s="38"/>
      <c r="J111" s="49"/>
    </row>
    <row r="112" spans="1:10" x14ac:dyDescent="0.2">
      <c r="A112" s="1">
        <v>86</v>
      </c>
      <c r="B112" s="37"/>
      <c r="C112" s="84"/>
      <c r="D112" s="37"/>
      <c r="E112" s="38"/>
      <c r="F112" s="98" t="e">
        <f t="shared" si="2"/>
        <v>#DIV/0!</v>
      </c>
      <c r="G112" s="37"/>
      <c r="H112" s="38"/>
      <c r="I112" s="38"/>
      <c r="J112" s="49"/>
    </row>
    <row r="113" spans="1:11" x14ac:dyDescent="0.2">
      <c r="A113" s="1">
        <v>87</v>
      </c>
      <c r="B113" s="37"/>
      <c r="C113" s="84"/>
      <c r="D113" s="37"/>
      <c r="E113" s="38"/>
      <c r="F113" s="98" t="e">
        <f t="shared" si="2"/>
        <v>#DIV/0!</v>
      </c>
      <c r="G113" s="37"/>
      <c r="H113" s="38"/>
      <c r="I113" s="38"/>
      <c r="J113" s="49"/>
    </row>
    <row r="114" spans="1:11" x14ac:dyDescent="0.2">
      <c r="A114" s="1">
        <v>88</v>
      </c>
      <c r="B114" s="37"/>
      <c r="C114" s="84"/>
      <c r="D114" s="37"/>
      <c r="E114" s="38"/>
      <c r="F114" s="98" t="e">
        <f t="shared" si="2"/>
        <v>#DIV/0!</v>
      </c>
      <c r="G114" s="37"/>
      <c r="H114" s="38"/>
      <c r="I114" s="38"/>
      <c r="J114" s="49"/>
    </row>
    <row r="115" spans="1:11" x14ac:dyDescent="0.2">
      <c r="A115" s="1">
        <v>89</v>
      </c>
      <c r="B115" s="37"/>
      <c r="C115" s="84"/>
      <c r="D115" s="37"/>
      <c r="E115" s="38"/>
      <c r="F115" s="98" t="e">
        <f t="shared" si="2"/>
        <v>#DIV/0!</v>
      </c>
      <c r="G115" s="37"/>
      <c r="H115" s="38"/>
      <c r="I115" s="38"/>
      <c r="J115" s="49"/>
    </row>
    <row r="116" spans="1:11" x14ac:dyDescent="0.2">
      <c r="A116" s="1">
        <v>90</v>
      </c>
      <c r="B116" s="37"/>
      <c r="C116" s="84"/>
      <c r="D116" s="37"/>
      <c r="E116" s="38"/>
      <c r="F116" s="98" t="e">
        <f t="shared" si="2"/>
        <v>#DIV/0!</v>
      </c>
      <c r="G116" s="37"/>
      <c r="H116" s="38"/>
      <c r="I116" s="38"/>
      <c r="J116" s="49"/>
    </row>
    <row r="117" spans="1:11" ht="13.5" thickBot="1" x14ac:dyDescent="0.25">
      <c r="A117" s="1">
        <v>91</v>
      </c>
      <c r="B117" s="99"/>
      <c r="C117" s="100"/>
      <c r="D117" s="99"/>
      <c r="E117" s="101"/>
      <c r="F117" s="102" t="e">
        <f t="shared" si="2"/>
        <v>#DIV/0!</v>
      </c>
      <c r="G117" s="99"/>
      <c r="H117" s="101"/>
      <c r="I117" s="101"/>
      <c r="J117" s="103"/>
    </row>
    <row r="118" spans="1:11" ht="13.5" thickBot="1" x14ac:dyDescent="0.25">
      <c r="B118" s="109"/>
      <c r="C118" s="104" t="s">
        <v>92</v>
      </c>
      <c r="D118" s="128">
        <f>SUM(D95:D117)</f>
        <v>0</v>
      </c>
      <c r="E118" s="128">
        <f>SUM(E95:E117)</f>
        <v>0</v>
      </c>
      <c r="F118" s="110" t="e">
        <f>E118/D118</f>
        <v>#DIV/0!</v>
      </c>
      <c r="G118" s="128">
        <f>SUM(G95:G117)</f>
        <v>0</v>
      </c>
      <c r="H118" s="128">
        <f>SUM(H95:H117)</f>
        <v>0</v>
      </c>
      <c r="I118" s="128">
        <f>SUM(I95:I117)</f>
        <v>0</v>
      </c>
      <c r="J118" s="128">
        <f>SUM(J95:J117)</f>
        <v>0</v>
      </c>
      <c r="K118" s="109"/>
    </row>
    <row r="119" spans="1:11" ht="13.5" thickBot="1" x14ac:dyDescent="0.25">
      <c r="B119" s="89"/>
      <c r="C119" s="89"/>
      <c r="D119" s="89"/>
      <c r="E119" s="89"/>
      <c r="F119" s="200" t="s">
        <v>16</v>
      </c>
      <c r="G119" s="111" t="e">
        <f>G118/D118</f>
        <v>#DIV/0!</v>
      </c>
      <c r="H119" s="106" t="e">
        <f>H118/D118</f>
        <v>#DIV/0!</v>
      </c>
      <c r="I119" s="106" t="e">
        <f>I118/D118</f>
        <v>#DIV/0!</v>
      </c>
      <c r="J119" s="108" t="e">
        <f>J118/D118</f>
        <v>#DIV/0!</v>
      </c>
      <c r="K119" s="112"/>
    </row>
    <row r="120" spans="1:11" x14ac:dyDescent="0.2">
      <c r="B120" s="89"/>
      <c r="C120" s="89"/>
      <c r="D120" s="89"/>
      <c r="E120" s="89"/>
      <c r="F120" s="199"/>
      <c r="G120" s="95"/>
      <c r="H120" s="95"/>
      <c r="I120" s="95"/>
      <c r="J120" s="95"/>
      <c r="K120" s="109"/>
    </row>
    <row r="121" spans="1:11" ht="13.5" thickBot="1" x14ac:dyDescent="0.25">
      <c r="B121" s="89"/>
      <c r="C121" s="90"/>
      <c r="D121" s="89"/>
      <c r="E121" s="89"/>
      <c r="F121" s="199"/>
      <c r="G121" s="95"/>
      <c r="H121" s="95"/>
      <c r="I121" s="95"/>
      <c r="J121" s="95"/>
      <c r="K121" s="88"/>
    </row>
    <row r="122" spans="1:11" ht="13.5" thickBot="1" x14ac:dyDescent="0.25">
      <c r="B122" s="109"/>
      <c r="C122" s="113"/>
      <c r="D122" s="707" t="s">
        <v>437</v>
      </c>
      <c r="E122" s="708"/>
      <c r="F122" s="393"/>
      <c r="G122" s="392" t="s">
        <v>24</v>
      </c>
      <c r="H122" s="390"/>
      <c r="I122" s="390"/>
      <c r="J122" s="393"/>
      <c r="K122" s="391"/>
    </row>
    <row r="123" spans="1:11" ht="39" thickBot="1" x14ac:dyDescent="0.25">
      <c r="B123" s="109"/>
      <c r="C123" s="117"/>
      <c r="D123" s="77" t="s">
        <v>23</v>
      </c>
      <c r="E123" s="118" t="s">
        <v>22</v>
      </c>
      <c r="F123" s="119" t="s">
        <v>21</v>
      </c>
      <c r="G123" s="119" t="s">
        <v>10</v>
      </c>
      <c r="H123" s="77" t="s">
        <v>9</v>
      </c>
      <c r="I123" s="118" t="s">
        <v>8</v>
      </c>
      <c r="J123" s="77" t="s">
        <v>7</v>
      </c>
      <c r="K123" s="71"/>
    </row>
    <row r="124" spans="1:11" x14ac:dyDescent="0.2">
      <c r="B124" s="109"/>
      <c r="C124" s="120" t="s">
        <v>40</v>
      </c>
      <c r="D124" s="202">
        <f>D38</f>
        <v>0</v>
      </c>
      <c r="E124" s="202">
        <f>E38</f>
        <v>0</v>
      </c>
      <c r="F124" s="98" t="e">
        <f t="shared" ref="F124:F126" si="3">E124/D124</f>
        <v>#DIV/0!</v>
      </c>
      <c r="G124" s="202">
        <f t="shared" ref="G124:J124" si="4">G38</f>
        <v>0</v>
      </c>
      <c r="H124" s="202">
        <f t="shared" si="4"/>
        <v>0</v>
      </c>
      <c r="I124" s="202">
        <f t="shared" si="4"/>
        <v>0</v>
      </c>
      <c r="J124" s="202">
        <f t="shared" si="4"/>
        <v>0</v>
      </c>
      <c r="K124" s="121"/>
    </row>
    <row r="125" spans="1:11" x14ac:dyDescent="0.2">
      <c r="B125" s="109"/>
      <c r="C125" s="122" t="s">
        <v>39</v>
      </c>
      <c r="D125" s="123">
        <f>D86</f>
        <v>0</v>
      </c>
      <c r="E125" s="123">
        <f>E86</f>
        <v>0</v>
      </c>
      <c r="F125" s="98" t="e">
        <f t="shared" si="3"/>
        <v>#DIV/0!</v>
      </c>
      <c r="G125" s="123">
        <f t="shared" ref="G125:J125" si="5">G86</f>
        <v>0</v>
      </c>
      <c r="H125" s="123">
        <f t="shared" si="5"/>
        <v>0</v>
      </c>
      <c r="I125" s="123">
        <f t="shared" si="5"/>
        <v>0</v>
      </c>
      <c r="J125" s="123">
        <f t="shared" si="5"/>
        <v>0</v>
      </c>
      <c r="K125" s="117"/>
    </row>
    <row r="126" spans="1:11" ht="13.5" thickBot="1" x14ac:dyDescent="0.25">
      <c r="B126" s="109"/>
      <c r="C126" s="125" t="s">
        <v>38</v>
      </c>
      <c r="D126" s="126">
        <f>D118</f>
        <v>0</v>
      </c>
      <c r="E126" s="126">
        <f>E118</f>
        <v>0</v>
      </c>
      <c r="F126" s="98" t="e">
        <f t="shared" si="3"/>
        <v>#DIV/0!</v>
      </c>
      <c r="G126" s="126">
        <f t="shared" ref="G126:J126" si="6">G118</f>
        <v>0</v>
      </c>
      <c r="H126" s="126">
        <f t="shared" si="6"/>
        <v>0</v>
      </c>
      <c r="I126" s="126">
        <f t="shared" si="6"/>
        <v>0</v>
      </c>
      <c r="J126" s="126">
        <f t="shared" si="6"/>
        <v>0</v>
      </c>
      <c r="K126" s="95"/>
    </row>
    <row r="127" spans="1:11" ht="13.5" thickBot="1" x14ac:dyDescent="0.25">
      <c r="B127" s="109"/>
      <c r="C127" s="104" t="s">
        <v>17</v>
      </c>
      <c r="D127" s="127">
        <f>SUM(D124:D126)</f>
        <v>0</v>
      </c>
      <c r="E127" s="128">
        <f>SUM(E124:E126)</f>
        <v>0</v>
      </c>
      <c r="F127" s="129" t="e">
        <f>E127/D127</f>
        <v>#DIV/0!</v>
      </c>
      <c r="G127" s="130">
        <f>SUM(G124:G126)</f>
        <v>0</v>
      </c>
      <c r="H127" s="130">
        <f>SUM(H124:H126)</f>
        <v>0</v>
      </c>
      <c r="I127" s="130">
        <f>SUM(I124:I126)</f>
        <v>0</v>
      </c>
      <c r="J127" s="130">
        <f>SUM(J124:J126)</f>
        <v>0</v>
      </c>
      <c r="K127" s="95"/>
    </row>
    <row r="128" spans="1:11" ht="13.5" thickBot="1" x14ac:dyDescent="0.25">
      <c r="B128" s="109"/>
      <c r="C128" s="90"/>
      <c r="D128" s="89"/>
      <c r="E128" s="89"/>
      <c r="F128" s="203" t="s">
        <v>16</v>
      </c>
      <c r="G128" s="131" t="e">
        <f>G127/D127</f>
        <v>#DIV/0!</v>
      </c>
      <c r="H128" s="131" t="e">
        <f>H127/D127</f>
        <v>#DIV/0!</v>
      </c>
      <c r="I128" s="131" t="e">
        <f>I127/D127</f>
        <v>#DIV/0!</v>
      </c>
      <c r="J128" s="106" t="e">
        <f>J127/D127</f>
        <v>#DIV/0!</v>
      </c>
      <c r="K128" s="95"/>
    </row>
    <row r="129" spans="1:11" x14ac:dyDescent="0.2">
      <c r="B129" s="109"/>
      <c r="C129" s="132"/>
      <c r="D129" s="133"/>
      <c r="E129" s="133"/>
      <c r="F129" s="204"/>
      <c r="G129" s="133"/>
      <c r="H129" s="133"/>
      <c r="I129" s="109"/>
      <c r="J129" s="133"/>
      <c r="K129" s="95"/>
    </row>
    <row r="130" spans="1:11" x14ac:dyDescent="0.2">
      <c r="B130" s="109"/>
      <c r="C130" s="89"/>
      <c r="D130" s="89"/>
      <c r="E130" s="89"/>
      <c r="F130" s="89"/>
      <c r="G130" s="199"/>
      <c r="H130" s="95"/>
      <c r="I130" s="95"/>
      <c r="J130" s="95"/>
      <c r="K130" s="95"/>
    </row>
    <row r="131" spans="1:11" x14ac:dyDescent="0.2">
      <c r="B131" s="89"/>
      <c r="C131" s="90"/>
      <c r="D131" s="89"/>
      <c r="E131" s="89"/>
      <c r="F131" s="199"/>
      <c r="G131" s="95"/>
      <c r="H131" s="95"/>
      <c r="I131" s="95"/>
      <c r="J131" s="71"/>
      <c r="K131" s="88"/>
    </row>
    <row r="132" spans="1:11" x14ac:dyDescent="0.2">
      <c r="B132" s="89"/>
      <c r="C132" s="90"/>
      <c r="D132" s="89"/>
      <c r="E132" s="89"/>
      <c r="F132" s="199"/>
      <c r="G132" s="95"/>
      <c r="H132" s="95"/>
      <c r="I132" s="95"/>
      <c r="J132" s="109"/>
      <c r="K132" s="88"/>
    </row>
    <row r="133" spans="1:11" x14ac:dyDescent="0.2">
      <c r="B133" s="89"/>
      <c r="C133" s="90"/>
      <c r="D133" s="89"/>
      <c r="E133" s="89"/>
      <c r="F133" s="199"/>
      <c r="G133" s="95"/>
      <c r="H133" s="95"/>
      <c r="I133" s="95"/>
      <c r="J133" s="109"/>
      <c r="K133" s="88"/>
    </row>
    <row r="134" spans="1:11" x14ac:dyDescent="0.2">
      <c r="B134" s="89"/>
      <c r="C134" s="90"/>
      <c r="D134" s="89"/>
      <c r="E134" s="89"/>
      <c r="F134" s="199"/>
      <c r="G134" s="95"/>
      <c r="H134" s="95"/>
      <c r="I134" s="95"/>
      <c r="J134" s="109"/>
    </row>
    <row r="135" spans="1:11" x14ac:dyDescent="0.2">
      <c r="B135" s="89"/>
      <c r="C135" s="90"/>
      <c r="D135" s="89"/>
      <c r="E135" s="89"/>
      <c r="F135" s="199"/>
      <c r="G135" s="95"/>
      <c r="H135" s="95"/>
      <c r="I135" s="95"/>
      <c r="J135" s="109"/>
    </row>
    <row r="136" spans="1:11" x14ac:dyDescent="0.2">
      <c r="B136" s="89"/>
      <c r="C136" s="90"/>
      <c r="D136" s="89"/>
      <c r="E136" s="89"/>
      <c r="F136" s="199"/>
      <c r="G136" s="95"/>
      <c r="H136" s="95"/>
      <c r="I136" s="95"/>
      <c r="J136" s="109"/>
    </row>
    <row r="137" spans="1:11" x14ac:dyDescent="0.2">
      <c r="B137" s="222" t="s">
        <v>36</v>
      </c>
      <c r="C137" s="88"/>
      <c r="D137" s="89"/>
      <c r="E137" s="89"/>
      <c r="F137" s="134"/>
      <c r="G137" s="89"/>
      <c r="H137" s="89"/>
      <c r="I137" s="134"/>
      <c r="J137" s="109"/>
    </row>
    <row r="138" spans="1:11" x14ac:dyDescent="0.2">
      <c r="B138" s="109"/>
      <c r="C138" s="709" t="s">
        <v>37</v>
      </c>
      <c r="D138" s="709"/>
      <c r="E138" s="709"/>
      <c r="F138" s="709"/>
      <c r="G138" s="391"/>
      <c r="H138" s="391"/>
      <c r="I138" s="391"/>
      <c r="J138" s="109"/>
    </row>
    <row r="139" spans="1:11" ht="13.5" thickBot="1" x14ac:dyDescent="0.25">
      <c r="B139" s="71"/>
      <c r="C139" s="72"/>
      <c r="D139" s="71"/>
      <c r="E139" s="71"/>
      <c r="F139" s="71"/>
      <c r="G139" s="71"/>
      <c r="H139" s="71"/>
      <c r="I139" s="71"/>
      <c r="J139" s="109"/>
    </row>
    <row r="140" spans="1:11" ht="13.5" thickBot="1" x14ac:dyDescent="0.25">
      <c r="B140" s="73"/>
      <c r="C140" s="74"/>
      <c r="D140" s="710" t="s">
        <v>437</v>
      </c>
      <c r="E140" s="711"/>
      <c r="F140" s="711"/>
      <c r="G140" s="707" t="s">
        <v>24</v>
      </c>
      <c r="H140" s="708"/>
      <c r="I140" s="708"/>
      <c r="J140" s="394"/>
    </row>
    <row r="141" spans="1:11" ht="39" thickBot="1" x14ac:dyDescent="0.25">
      <c r="B141" s="136" t="s">
        <v>29</v>
      </c>
      <c r="C141" s="137" t="s">
        <v>28</v>
      </c>
      <c r="D141" s="138" t="s">
        <v>23</v>
      </c>
      <c r="E141" s="138" t="s">
        <v>22</v>
      </c>
      <c r="F141" s="139" t="s">
        <v>21</v>
      </c>
      <c r="G141" s="96" t="s">
        <v>10</v>
      </c>
      <c r="H141" s="79" t="s">
        <v>9</v>
      </c>
      <c r="I141" s="79" t="s">
        <v>8</v>
      </c>
      <c r="J141" s="80" t="s">
        <v>7</v>
      </c>
    </row>
    <row r="142" spans="1:11" x14ac:dyDescent="0.2">
      <c r="A142" s="1">
        <v>92</v>
      </c>
      <c r="B142" s="46"/>
      <c r="C142" s="140"/>
      <c r="D142" s="82"/>
      <c r="E142" s="82"/>
      <c r="F142" s="141" t="e">
        <f>E142/D142</f>
        <v>#DIV/0!</v>
      </c>
      <c r="G142" s="46"/>
      <c r="H142" s="82"/>
      <c r="I142" s="82"/>
      <c r="J142" s="47"/>
    </row>
    <row r="143" spans="1:11" x14ac:dyDescent="0.2">
      <c r="A143" s="1">
        <v>93</v>
      </c>
      <c r="B143" s="37"/>
      <c r="C143" s="142"/>
      <c r="D143" s="38"/>
      <c r="E143" s="38"/>
      <c r="F143" s="143" t="e">
        <f t="shared" ref="F143:F170" si="7">E143/D143</f>
        <v>#DIV/0!</v>
      </c>
      <c r="G143" s="37"/>
      <c r="H143" s="38"/>
      <c r="I143" s="38"/>
      <c r="J143" s="49"/>
    </row>
    <row r="144" spans="1:11" x14ac:dyDescent="0.2">
      <c r="A144" s="1">
        <v>94</v>
      </c>
      <c r="B144" s="37"/>
      <c r="C144" s="142"/>
      <c r="D144" s="38"/>
      <c r="E144" s="38"/>
      <c r="F144" s="143" t="e">
        <f t="shared" si="7"/>
        <v>#DIV/0!</v>
      </c>
      <c r="G144" s="37"/>
      <c r="H144" s="38"/>
      <c r="I144" s="38"/>
      <c r="J144" s="49"/>
    </row>
    <row r="145" spans="1:10" x14ac:dyDescent="0.2">
      <c r="A145" s="1">
        <v>95</v>
      </c>
      <c r="B145" s="37"/>
      <c r="C145" s="142"/>
      <c r="D145" s="38"/>
      <c r="E145" s="38"/>
      <c r="F145" s="143" t="e">
        <f t="shared" si="7"/>
        <v>#DIV/0!</v>
      </c>
      <c r="G145" s="37"/>
      <c r="H145" s="38"/>
      <c r="I145" s="38"/>
      <c r="J145" s="49"/>
    </row>
    <row r="146" spans="1:10" x14ac:dyDescent="0.2">
      <c r="A146" s="1">
        <v>96</v>
      </c>
      <c r="B146" s="37"/>
      <c r="C146" s="142"/>
      <c r="D146" s="38"/>
      <c r="E146" s="38"/>
      <c r="F146" s="143" t="e">
        <f t="shared" si="7"/>
        <v>#DIV/0!</v>
      </c>
      <c r="G146" s="37"/>
      <c r="H146" s="38"/>
      <c r="I146" s="38"/>
      <c r="J146" s="49"/>
    </row>
    <row r="147" spans="1:10" x14ac:dyDescent="0.2">
      <c r="A147" s="1">
        <v>97</v>
      </c>
      <c r="B147" s="37"/>
      <c r="C147" s="142"/>
      <c r="D147" s="38"/>
      <c r="E147" s="38"/>
      <c r="F147" s="143" t="e">
        <f t="shared" si="7"/>
        <v>#DIV/0!</v>
      </c>
      <c r="G147" s="37"/>
      <c r="H147" s="38"/>
      <c r="I147" s="38"/>
      <c r="J147" s="49"/>
    </row>
    <row r="148" spans="1:10" x14ac:dyDescent="0.2">
      <c r="A148" s="1">
        <v>98</v>
      </c>
      <c r="B148" s="37"/>
      <c r="C148" s="142"/>
      <c r="D148" s="38"/>
      <c r="E148" s="38"/>
      <c r="F148" s="143" t="e">
        <f t="shared" si="7"/>
        <v>#DIV/0!</v>
      </c>
      <c r="G148" s="37"/>
      <c r="H148" s="38"/>
      <c r="I148" s="38"/>
      <c r="J148" s="49"/>
    </row>
    <row r="149" spans="1:10" x14ac:dyDescent="0.2">
      <c r="A149" s="1">
        <v>99</v>
      </c>
      <c r="B149" s="37"/>
      <c r="C149" s="142"/>
      <c r="D149" s="38"/>
      <c r="E149" s="38"/>
      <c r="F149" s="143" t="e">
        <f t="shared" si="7"/>
        <v>#DIV/0!</v>
      </c>
      <c r="G149" s="37"/>
      <c r="H149" s="38"/>
      <c r="I149" s="38"/>
      <c r="J149" s="49"/>
    </row>
    <row r="150" spans="1:10" x14ac:dyDescent="0.2">
      <c r="A150" s="1">
        <v>100</v>
      </c>
      <c r="B150" s="37"/>
      <c r="C150" s="142"/>
      <c r="D150" s="38"/>
      <c r="E150" s="38"/>
      <c r="F150" s="143" t="e">
        <f t="shared" si="7"/>
        <v>#DIV/0!</v>
      </c>
      <c r="G150" s="37"/>
      <c r="H150" s="38"/>
      <c r="I150" s="38"/>
      <c r="J150" s="49"/>
    </row>
    <row r="151" spans="1:10" x14ac:dyDescent="0.2">
      <c r="A151" s="1">
        <v>101</v>
      </c>
      <c r="B151" s="37"/>
      <c r="C151" s="142"/>
      <c r="D151" s="38"/>
      <c r="E151" s="38"/>
      <c r="F151" s="143" t="e">
        <f t="shared" si="7"/>
        <v>#DIV/0!</v>
      </c>
      <c r="G151" s="37"/>
      <c r="H151" s="38"/>
      <c r="I151" s="38"/>
      <c r="J151" s="49"/>
    </row>
    <row r="152" spans="1:10" x14ac:dyDescent="0.2">
      <c r="A152" s="1">
        <v>102</v>
      </c>
      <c r="B152" s="37"/>
      <c r="C152" s="142"/>
      <c r="D152" s="38"/>
      <c r="E152" s="38"/>
      <c r="F152" s="143" t="e">
        <f t="shared" si="7"/>
        <v>#DIV/0!</v>
      </c>
      <c r="G152" s="37"/>
      <c r="H152" s="38"/>
      <c r="I152" s="38"/>
      <c r="J152" s="49"/>
    </row>
    <row r="153" spans="1:10" x14ac:dyDescent="0.2">
      <c r="A153" s="1">
        <v>103</v>
      </c>
      <c r="B153" s="37"/>
      <c r="C153" s="142"/>
      <c r="D153" s="38"/>
      <c r="E153" s="38"/>
      <c r="F153" s="143" t="e">
        <f t="shared" si="7"/>
        <v>#DIV/0!</v>
      </c>
      <c r="G153" s="37"/>
      <c r="H153" s="38"/>
      <c r="I153" s="38"/>
      <c r="J153" s="49"/>
    </row>
    <row r="154" spans="1:10" x14ac:dyDescent="0.2">
      <c r="A154" s="1">
        <v>104</v>
      </c>
      <c r="B154" s="37"/>
      <c r="C154" s="142"/>
      <c r="D154" s="38"/>
      <c r="E154" s="38"/>
      <c r="F154" s="143" t="e">
        <f t="shared" si="7"/>
        <v>#DIV/0!</v>
      </c>
      <c r="G154" s="37"/>
      <c r="H154" s="38"/>
      <c r="I154" s="38"/>
      <c r="J154" s="49"/>
    </row>
    <row r="155" spans="1:10" x14ac:dyDescent="0.2">
      <c r="A155" s="1">
        <v>105</v>
      </c>
      <c r="B155" s="37"/>
      <c r="C155" s="142"/>
      <c r="D155" s="38"/>
      <c r="E155" s="38"/>
      <c r="F155" s="143" t="e">
        <f t="shared" si="7"/>
        <v>#DIV/0!</v>
      </c>
      <c r="G155" s="37"/>
      <c r="H155" s="38"/>
      <c r="I155" s="38"/>
      <c r="J155" s="49"/>
    </row>
    <row r="156" spans="1:10" x14ac:dyDescent="0.2">
      <c r="A156" s="1">
        <v>106</v>
      </c>
      <c r="B156" s="37"/>
      <c r="C156" s="142"/>
      <c r="D156" s="38"/>
      <c r="E156" s="38"/>
      <c r="F156" s="143" t="e">
        <f t="shared" si="7"/>
        <v>#DIV/0!</v>
      </c>
      <c r="G156" s="37"/>
      <c r="H156" s="38"/>
      <c r="I156" s="38"/>
      <c r="J156" s="49"/>
    </row>
    <row r="157" spans="1:10" x14ac:dyDescent="0.2">
      <c r="A157" s="1">
        <v>107</v>
      </c>
      <c r="B157" s="37"/>
      <c r="C157" s="142"/>
      <c r="D157" s="38"/>
      <c r="E157" s="38"/>
      <c r="F157" s="143" t="e">
        <f t="shared" si="7"/>
        <v>#DIV/0!</v>
      </c>
      <c r="G157" s="37"/>
      <c r="H157" s="38"/>
      <c r="I157" s="38"/>
      <c r="J157" s="49"/>
    </row>
    <row r="158" spans="1:10" x14ac:dyDescent="0.2">
      <c r="A158" s="1">
        <v>108</v>
      </c>
      <c r="B158" s="37"/>
      <c r="C158" s="142"/>
      <c r="D158" s="38"/>
      <c r="E158" s="38"/>
      <c r="F158" s="143" t="e">
        <f t="shared" si="7"/>
        <v>#DIV/0!</v>
      </c>
      <c r="G158" s="37"/>
      <c r="H158" s="38"/>
      <c r="I158" s="38"/>
      <c r="J158" s="49"/>
    </row>
    <row r="159" spans="1:10" x14ac:dyDescent="0.2">
      <c r="A159" s="1">
        <v>109</v>
      </c>
      <c r="B159" s="37"/>
      <c r="C159" s="142"/>
      <c r="D159" s="38"/>
      <c r="E159" s="38"/>
      <c r="F159" s="143" t="e">
        <f t="shared" si="7"/>
        <v>#DIV/0!</v>
      </c>
      <c r="G159" s="37"/>
      <c r="H159" s="38"/>
      <c r="I159" s="38"/>
      <c r="J159" s="49"/>
    </row>
    <row r="160" spans="1:10" x14ac:dyDescent="0.2">
      <c r="A160" s="1">
        <v>110</v>
      </c>
      <c r="B160" s="37"/>
      <c r="C160" s="142"/>
      <c r="D160" s="38"/>
      <c r="E160" s="38"/>
      <c r="F160" s="143" t="e">
        <f t="shared" si="7"/>
        <v>#DIV/0!</v>
      </c>
      <c r="G160" s="37"/>
      <c r="H160" s="38"/>
      <c r="I160" s="38"/>
      <c r="J160" s="49"/>
    </row>
    <row r="161" spans="1:11" x14ac:dyDescent="0.2">
      <c r="A161" s="1">
        <v>111</v>
      </c>
      <c r="B161" s="37"/>
      <c r="C161" s="142"/>
      <c r="D161" s="38"/>
      <c r="E161" s="38"/>
      <c r="F161" s="143" t="e">
        <f t="shared" si="7"/>
        <v>#DIV/0!</v>
      </c>
      <c r="G161" s="37"/>
      <c r="H161" s="38"/>
      <c r="I161" s="38"/>
      <c r="J161" s="49"/>
    </row>
    <row r="162" spans="1:11" x14ac:dyDescent="0.2">
      <c r="A162" s="1">
        <v>112</v>
      </c>
      <c r="B162" s="37"/>
      <c r="C162" s="142"/>
      <c r="D162" s="38"/>
      <c r="E162" s="38"/>
      <c r="F162" s="143" t="e">
        <f t="shared" si="7"/>
        <v>#DIV/0!</v>
      </c>
      <c r="G162" s="37"/>
      <c r="H162" s="38"/>
      <c r="I162" s="38"/>
      <c r="J162" s="49"/>
    </row>
    <row r="163" spans="1:11" x14ac:dyDescent="0.2">
      <c r="A163" s="1">
        <v>113</v>
      </c>
      <c r="B163" s="37"/>
      <c r="C163" s="142"/>
      <c r="D163" s="38"/>
      <c r="E163" s="38"/>
      <c r="F163" s="143" t="e">
        <f t="shared" si="7"/>
        <v>#DIV/0!</v>
      </c>
      <c r="G163" s="37"/>
      <c r="H163" s="38"/>
      <c r="I163" s="38"/>
      <c r="J163" s="49"/>
    </row>
    <row r="164" spans="1:11" x14ac:dyDescent="0.2">
      <c r="A164" s="1">
        <v>114</v>
      </c>
      <c r="B164" s="37"/>
      <c r="C164" s="142"/>
      <c r="D164" s="38"/>
      <c r="E164" s="38"/>
      <c r="F164" s="143" t="e">
        <f t="shared" si="7"/>
        <v>#DIV/0!</v>
      </c>
      <c r="G164" s="37"/>
      <c r="H164" s="38"/>
      <c r="I164" s="38"/>
      <c r="J164" s="49"/>
    </row>
    <row r="165" spans="1:11" x14ac:dyDescent="0.2">
      <c r="A165" s="1">
        <v>115</v>
      </c>
      <c r="B165" s="37"/>
      <c r="C165" s="142"/>
      <c r="D165" s="38"/>
      <c r="E165" s="38"/>
      <c r="F165" s="143" t="e">
        <f t="shared" si="7"/>
        <v>#DIV/0!</v>
      </c>
      <c r="G165" s="37"/>
      <c r="H165" s="38"/>
      <c r="I165" s="38"/>
      <c r="J165" s="49"/>
    </row>
    <row r="166" spans="1:11" x14ac:dyDescent="0.2">
      <c r="A166" s="1">
        <v>116</v>
      </c>
      <c r="B166" s="37"/>
      <c r="C166" s="142"/>
      <c r="D166" s="38"/>
      <c r="E166" s="38"/>
      <c r="F166" s="143" t="e">
        <f t="shared" si="7"/>
        <v>#DIV/0!</v>
      </c>
      <c r="G166" s="37"/>
      <c r="H166" s="38"/>
      <c r="I166" s="38"/>
      <c r="J166" s="49"/>
    </row>
    <row r="167" spans="1:11" x14ac:dyDescent="0.2">
      <c r="A167" s="1">
        <v>117</v>
      </c>
      <c r="B167" s="37"/>
      <c r="C167" s="142"/>
      <c r="D167" s="38"/>
      <c r="E167" s="38"/>
      <c r="F167" s="143" t="e">
        <f t="shared" si="7"/>
        <v>#DIV/0!</v>
      </c>
      <c r="G167" s="37"/>
      <c r="H167" s="38"/>
      <c r="I167" s="38"/>
      <c r="J167" s="49"/>
    </row>
    <row r="168" spans="1:11" x14ac:dyDescent="0.2">
      <c r="A168" s="1">
        <v>118</v>
      </c>
      <c r="B168" s="37"/>
      <c r="C168" s="142"/>
      <c r="D168" s="38"/>
      <c r="E168" s="38"/>
      <c r="F168" s="143" t="e">
        <f t="shared" si="7"/>
        <v>#DIV/0!</v>
      </c>
      <c r="G168" s="37"/>
      <c r="H168" s="38"/>
      <c r="I168" s="38"/>
      <c r="J168" s="49"/>
    </row>
    <row r="169" spans="1:11" x14ac:dyDescent="0.2">
      <c r="A169" s="1">
        <v>119</v>
      </c>
      <c r="B169" s="37"/>
      <c r="C169" s="142"/>
      <c r="D169" s="38"/>
      <c r="E169" s="38"/>
      <c r="F169" s="143" t="e">
        <f t="shared" si="7"/>
        <v>#DIV/0!</v>
      </c>
      <c r="G169" s="37"/>
      <c r="H169" s="38"/>
      <c r="I169" s="38"/>
      <c r="J169" s="49"/>
    </row>
    <row r="170" spans="1:11" ht="13.5" thickBot="1" x14ac:dyDescent="0.25">
      <c r="A170" s="1">
        <v>120</v>
      </c>
      <c r="B170" s="99"/>
      <c r="C170" s="144"/>
      <c r="D170" s="101"/>
      <c r="E170" s="101"/>
      <c r="F170" s="145" t="e">
        <f t="shared" si="7"/>
        <v>#DIV/0!</v>
      </c>
      <c r="G170" s="99"/>
      <c r="H170" s="101"/>
      <c r="I170" s="101"/>
      <c r="J170" s="103"/>
    </row>
    <row r="171" spans="1:11" ht="13.5" thickBot="1" x14ac:dyDescent="0.25">
      <c r="B171" s="89"/>
      <c r="C171" s="104" t="s">
        <v>92</v>
      </c>
      <c r="D171" s="128">
        <f>SUM(D142:D170)</f>
        <v>0</v>
      </c>
      <c r="E171" s="128">
        <f>SUM(E142:E170)</f>
        <v>0</v>
      </c>
      <c r="F171" s="129" t="e">
        <f>E171/D171</f>
        <v>#DIV/0!</v>
      </c>
      <c r="G171" s="128">
        <f>SUM(G142:G170)</f>
        <v>0</v>
      </c>
      <c r="H171" s="128">
        <f>SUM(H142:H170)</f>
        <v>0</v>
      </c>
      <c r="I171" s="128">
        <f>SUM(I142:I170)</f>
        <v>0</v>
      </c>
      <c r="J171" s="128">
        <f>SUM(J142:J170)</f>
        <v>0</v>
      </c>
      <c r="K171" s="88"/>
    </row>
    <row r="172" spans="1:11" ht="13.5" thickBot="1" x14ac:dyDescent="0.25">
      <c r="B172" s="89"/>
      <c r="C172" s="90"/>
      <c r="D172" s="89"/>
      <c r="E172" s="89"/>
      <c r="F172" s="203" t="s">
        <v>16</v>
      </c>
      <c r="G172" s="131" t="e">
        <f>G171/D171</f>
        <v>#DIV/0!</v>
      </c>
      <c r="H172" s="131" t="e">
        <f>H171/D171</f>
        <v>#DIV/0!</v>
      </c>
      <c r="I172" s="131" t="e">
        <f>I171/D171</f>
        <v>#DIV/0!</v>
      </c>
      <c r="J172" s="106" t="e">
        <f>J171/D171</f>
        <v>#DIV/0!</v>
      </c>
      <c r="K172" s="88"/>
    </row>
    <row r="173" spans="1:11" x14ac:dyDescent="0.2">
      <c r="B173" s="89"/>
      <c r="C173" s="90"/>
      <c r="D173" s="89"/>
      <c r="E173" s="89"/>
      <c r="F173" s="199"/>
      <c r="G173" s="95"/>
      <c r="H173" s="95"/>
      <c r="I173" s="95"/>
      <c r="J173" s="109"/>
    </row>
    <row r="174" spans="1:11" x14ac:dyDescent="0.2">
      <c r="B174" s="89"/>
      <c r="C174" s="90"/>
      <c r="D174" s="89"/>
      <c r="E174" s="89"/>
      <c r="F174" s="199"/>
      <c r="G174" s="95"/>
      <c r="H174" s="95"/>
      <c r="I174" s="95"/>
      <c r="J174" s="109"/>
    </row>
    <row r="175" spans="1:11" x14ac:dyDescent="0.2">
      <c r="B175" s="45"/>
      <c r="C175" s="146"/>
      <c r="D175" s="45"/>
      <c r="E175" s="45"/>
      <c r="F175" s="45"/>
      <c r="G175" s="45"/>
      <c r="H175" s="45"/>
      <c r="I175" s="45"/>
      <c r="J175" s="109"/>
    </row>
    <row r="176" spans="1:11" x14ac:dyDescent="0.2">
      <c r="B176" s="222" t="s">
        <v>36</v>
      </c>
      <c r="C176" s="90"/>
      <c r="D176" s="89"/>
      <c r="E176" s="89"/>
      <c r="F176" s="134"/>
      <c r="G176" s="89"/>
      <c r="H176" s="89"/>
      <c r="I176" s="134"/>
      <c r="J176" s="109"/>
    </row>
    <row r="177" spans="1:10" x14ac:dyDescent="0.2">
      <c r="B177" s="709" t="s">
        <v>93</v>
      </c>
      <c r="C177" s="709"/>
      <c r="D177" s="391"/>
      <c r="E177" s="391"/>
      <c r="F177" s="391"/>
      <c r="G177" s="391"/>
      <c r="H177" s="391"/>
      <c r="I177" s="391"/>
      <c r="J177" s="109"/>
    </row>
    <row r="178" spans="1:10" ht="13.5" thickBot="1" x14ac:dyDescent="0.25">
      <c r="B178" s="71"/>
      <c r="C178" s="72"/>
      <c r="D178" s="71"/>
      <c r="E178" s="71"/>
      <c r="F178" s="71"/>
      <c r="G178" s="71"/>
      <c r="H178" s="71"/>
      <c r="I178" s="71"/>
      <c r="J178" s="109"/>
    </row>
    <row r="179" spans="1:10" ht="13.5" thickBot="1" x14ac:dyDescent="0.25">
      <c r="B179" s="73"/>
      <c r="C179" s="74"/>
      <c r="D179" s="710" t="s">
        <v>437</v>
      </c>
      <c r="E179" s="711"/>
      <c r="F179" s="711"/>
      <c r="G179" s="707" t="s">
        <v>24</v>
      </c>
      <c r="H179" s="708"/>
      <c r="I179" s="708"/>
      <c r="J179" s="714"/>
    </row>
    <row r="180" spans="1:10" ht="39" thickBot="1" x14ac:dyDescent="0.25">
      <c r="B180" s="136" t="s">
        <v>29</v>
      </c>
      <c r="C180" s="137" t="s">
        <v>28</v>
      </c>
      <c r="D180" s="138" t="s">
        <v>23</v>
      </c>
      <c r="E180" s="138" t="s">
        <v>22</v>
      </c>
      <c r="F180" s="139" t="s">
        <v>21</v>
      </c>
      <c r="G180" s="96" t="s">
        <v>10</v>
      </c>
      <c r="H180" s="79" t="s">
        <v>9</v>
      </c>
      <c r="I180" s="79" t="s">
        <v>8</v>
      </c>
      <c r="J180" s="80" t="s">
        <v>7</v>
      </c>
    </row>
    <row r="181" spans="1:10" x14ac:dyDescent="0.2">
      <c r="A181" s="1">
        <v>121</v>
      </c>
      <c r="B181" s="147"/>
      <c r="C181" s="148"/>
      <c r="D181" s="149"/>
      <c r="E181" s="150"/>
      <c r="F181" s="205" t="e">
        <f>E181/D181</f>
        <v>#DIV/0!</v>
      </c>
      <c r="G181" s="147"/>
      <c r="H181" s="150"/>
      <c r="I181" s="150"/>
      <c r="J181" s="151"/>
    </row>
    <row r="182" spans="1:10" x14ac:dyDescent="0.2">
      <c r="A182" s="1">
        <v>122</v>
      </c>
      <c r="B182" s="51"/>
      <c r="C182" s="65"/>
      <c r="D182" s="124"/>
      <c r="E182" s="5"/>
      <c r="F182" s="206" t="e">
        <f t="shared" ref="F182:F202" si="8">E182/D182</f>
        <v>#DIV/0!</v>
      </c>
      <c r="G182" s="51"/>
      <c r="H182" s="5"/>
      <c r="I182" s="5"/>
      <c r="J182" s="52"/>
    </row>
    <row r="183" spans="1:10" x14ac:dyDescent="0.2">
      <c r="A183" s="1">
        <v>123</v>
      </c>
      <c r="B183" s="152"/>
      <c r="C183" s="153"/>
      <c r="D183" s="154"/>
      <c r="E183" s="154"/>
      <c r="F183" s="206" t="e">
        <f t="shared" si="8"/>
        <v>#DIV/0!</v>
      </c>
      <c r="G183" s="152"/>
      <c r="H183" s="154"/>
      <c r="I183" s="154"/>
      <c r="J183" s="155"/>
    </row>
    <row r="184" spans="1:10" x14ac:dyDescent="0.2">
      <c r="A184" s="1">
        <v>124</v>
      </c>
      <c r="B184" s="37"/>
      <c r="C184" s="142"/>
      <c r="D184" s="38"/>
      <c r="E184" s="38"/>
      <c r="F184" s="206" t="e">
        <f t="shared" si="8"/>
        <v>#DIV/0!</v>
      </c>
      <c r="G184" s="37"/>
      <c r="H184" s="38"/>
      <c r="I184" s="38"/>
      <c r="J184" s="49"/>
    </row>
    <row r="185" spans="1:10" x14ac:dyDescent="0.2">
      <c r="A185" s="1">
        <v>125</v>
      </c>
      <c r="B185" s="37"/>
      <c r="C185" s="142"/>
      <c r="D185" s="38"/>
      <c r="E185" s="38"/>
      <c r="F185" s="206" t="e">
        <f t="shared" si="8"/>
        <v>#DIV/0!</v>
      </c>
      <c r="G185" s="37"/>
      <c r="H185" s="38"/>
      <c r="I185" s="38"/>
      <c r="J185" s="49"/>
    </row>
    <row r="186" spans="1:10" x14ac:dyDescent="0.2">
      <c r="A186" s="1">
        <v>126</v>
      </c>
      <c r="B186" s="37"/>
      <c r="C186" s="142"/>
      <c r="D186" s="38"/>
      <c r="E186" s="38"/>
      <c r="F186" s="206" t="e">
        <f t="shared" si="8"/>
        <v>#DIV/0!</v>
      </c>
      <c r="G186" s="37"/>
      <c r="H186" s="38"/>
      <c r="I186" s="38"/>
      <c r="J186" s="49"/>
    </row>
    <row r="187" spans="1:10" x14ac:dyDescent="0.2">
      <c r="A187" s="1">
        <v>127</v>
      </c>
      <c r="B187" s="37"/>
      <c r="C187" s="142"/>
      <c r="D187" s="38"/>
      <c r="E187" s="38"/>
      <c r="F187" s="206" t="e">
        <f t="shared" si="8"/>
        <v>#DIV/0!</v>
      </c>
      <c r="G187" s="37"/>
      <c r="H187" s="38"/>
      <c r="I187" s="38"/>
      <c r="J187" s="49"/>
    </row>
    <row r="188" spans="1:10" x14ac:dyDescent="0.2">
      <c r="A188" s="1">
        <v>128</v>
      </c>
      <c r="B188" s="37"/>
      <c r="C188" s="142"/>
      <c r="D188" s="38"/>
      <c r="E188" s="38"/>
      <c r="F188" s="206" t="e">
        <f t="shared" si="8"/>
        <v>#DIV/0!</v>
      </c>
      <c r="G188" s="37"/>
      <c r="H188" s="38"/>
      <c r="I188" s="38"/>
      <c r="J188" s="49"/>
    </row>
    <row r="189" spans="1:10" x14ac:dyDescent="0.2">
      <c r="A189" s="1">
        <v>129</v>
      </c>
      <c r="B189" s="37"/>
      <c r="C189" s="142"/>
      <c r="D189" s="38"/>
      <c r="E189" s="38"/>
      <c r="F189" s="206" t="e">
        <f t="shared" si="8"/>
        <v>#DIV/0!</v>
      </c>
      <c r="G189" s="37"/>
      <c r="H189" s="38"/>
      <c r="I189" s="38"/>
      <c r="J189" s="49"/>
    </row>
    <row r="190" spans="1:10" x14ac:dyDescent="0.2">
      <c r="A190" s="1">
        <v>130</v>
      </c>
      <c r="B190" s="37"/>
      <c r="C190" s="142"/>
      <c r="D190" s="38"/>
      <c r="E190" s="38"/>
      <c r="F190" s="206" t="e">
        <f t="shared" si="8"/>
        <v>#DIV/0!</v>
      </c>
      <c r="G190" s="37"/>
      <c r="H190" s="38"/>
      <c r="I190" s="38"/>
      <c r="J190" s="49"/>
    </row>
    <row r="191" spans="1:10" x14ac:dyDescent="0.2">
      <c r="A191" s="1">
        <v>131</v>
      </c>
      <c r="B191" s="37"/>
      <c r="C191" s="142"/>
      <c r="D191" s="38"/>
      <c r="E191" s="38"/>
      <c r="F191" s="206" t="e">
        <f t="shared" si="8"/>
        <v>#DIV/0!</v>
      </c>
      <c r="G191" s="37"/>
      <c r="H191" s="38"/>
      <c r="I191" s="38"/>
      <c r="J191" s="49"/>
    </row>
    <row r="192" spans="1:10" x14ac:dyDescent="0.2">
      <c r="A192" s="1">
        <v>132</v>
      </c>
      <c r="B192" s="37"/>
      <c r="C192" s="142"/>
      <c r="D192" s="38"/>
      <c r="E192" s="38"/>
      <c r="F192" s="206" t="e">
        <f t="shared" si="8"/>
        <v>#DIV/0!</v>
      </c>
      <c r="G192" s="37"/>
      <c r="H192" s="38"/>
      <c r="I192" s="38"/>
      <c r="J192" s="49"/>
    </row>
    <row r="193" spans="1:11" x14ac:dyDescent="0.2">
      <c r="A193" s="1">
        <v>133</v>
      </c>
      <c r="B193" s="37"/>
      <c r="C193" s="142"/>
      <c r="D193" s="38"/>
      <c r="E193" s="38"/>
      <c r="F193" s="206" t="e">
        <f t="shared" si="8"/>
        <v>#DIV/0!</v>
      </c>
      <c r="G193" s="37"/>
      <c r="H193" s="38"/>
      <c r="I193" s="38"/>
      <c r="J193" s="49"/>
    </row>
    <row r="194" spans="1:11" x14ac:dyDescent="0.2">
      <c r="A194" s="1">
        <v>134</v>
      </c>
      <c r="B194" s="37"/>
      <c r="C194" s="142"/>
      <c r="D194" s="38"/>
      <c r="E194" s="38"/>
      <c r="F194" s="206" t="e">
        <f t="shared" si="8"/>
        <v>#DIV/0!</v>
      </c>
      <c r="G194" s="37"/>
      <c r="H194" s="38"/>
      <c r="I194" s="38"/>
      <c r="J194" s="49"/>
    </row>
    <row r="195" spans="1:11" x14ac:dyDescent="0.2">
      <c r="A195" s="1">
        <v>135</v>
      </c>
      <c r="B195" s="37"/>
      <c r="C195" s="142"/>
      <c r="D195" s="38"/>
      <c r="E195" s="38"/>
      <c r="F195" s="206" t="e">
        <f t="shared" si="8"/>
        <v>#DIV/0!</v>
      </c>
      <c r="G195" s="37"/>
      <c r="H195" s="38"/>
      <c r="I195" s="38"/>
      <c r="J195" s="49"/>
    </row>
    <row r="196" spans="1:11" x14ac:dyDescent="0.2">
      <c r="A196" s="1">
        <v>136</v>
      </c>
      <c r="B196" s="37"/>
      <c r="C196" s="142"/>
      <c r="D196" s="38"/>
      <c r="E196" s="38"/>
      <c r="F196" s="206" t="e">
        <f t="shared" si="8"/>
        <v>#DIV/0!</v>
      </c>
      <c r="G196" s="37"/>
      <c r="H196" s="38"/>
      <c r="I196" s="38"/>
      <c r="J196" s="49"/>
    </row>
    <row r="197" spans="1:11" x14ac:dyDescent="0.2">
      <c r="A197" s="1">
        <v>137</v>
      </c>
      <c r="B197" s="37"/>
      <c r="C197" s="142"/>
      <c r="D197" s="38"/>
      <c r="E197" s="38"/>
      <c r="F197" s="206" t="e">
        <f t="shared" si="8"/>
        <v>#DIV/0!</v>
      </c>
      <c r="G197" s="37"/>
      <c r="H197" s="38"/>
      <c r="I197" s="38"/>
      <c r="J197" s="49"/>
    </row>
    <row r="198" spans="1:11" x14ac:dyDescent="0.2">
      <c r="A198" s="1">
        <v>138</v>
      </c>
      <c r="B198" s="37"/>
      <c r="C198" s="142"/>
      <c r="D198" s="38"/>
      <c r="E198" s="38"/>
      <c r="F198" s="206" t="e">
        <f t="shared" si="8"/>
        <v>#DIV/0!</v>
      </c>
      <c r="G198" s="37"/>
      <c r="H198" s="38"/>
      <c r="I198" s="38"/>
      <c r="J198" s="49"/>
    </row>
    <row r="199" spans="1:11" x14ac:dyDescent="0.2">
      <c r="A199" s="1">
        <v>139</v>
      </c>
      <c r="B199" s="37"/>
      <c r="C199" s="142"/>
      <c r="D199" s="38"/>
      <c r="E199" s="38"/>
      <c r="F199" s="206" t="e">
        <f t="shared" si="8"/>
        <v>#DIV/0!</v>
      </c>
      <c r="G199" s="37"/>
      <c r="H199" s="38"/>
      <c r="I199" s="38"/>
      <c r="J199" s="49"/>
    </row>
    <row r="200" spans="1:11" x14ac:dyDescent="0.2">
      <c r="A200" s="1">
        <v>140</v>
      </c>
      <c r="B200" s="37"/>
      <c r="C200" s="142"/>
      <c r="D200" s="38"/>
      <c r="E200" s="38"/>
      <c r="F200" s="206" t="e">
        <f t="shared" si="8"/>
        <v>#DIV/0!</v>
      </c>
      <c r="G200" s="37"/>
      <c r="H200" s="38"/>
      <c r="I200" s="38"/>
      <c r="J200" s="49"/>
      <c r="K200" s="88"/>
    </row>
    <row r="201" spans="1:11" ht="13.5" thickBot="1" x14ac:dyDescent="0.25">
      <c r="A201" s="1">
        <v>141</v>
      </c>
      <c r="B201" s="99"/>
      <c r="C201" s="144"/>
      <c r="D201" s="101"/>
      <c r="E201" s="101"/>
      <c r="F201" s="207" t="e">
        <f t="shared" si="8"/>
        <v>#DIV/0!</v>
      </c>
      <c r="G201" s="99"/>
      <c r="H201" s="101"/>
      <c r="I201" s="101"/>
      <c r="J201" s="103"/>
      <c r="K201" s="88"/>
    </row>
    <row r="202" spans="1:11" ht="13.5" thickBot="1" x14ac:dyDescent="0.25">
      <c r="B202" s="89"/>
      <c r="C202" s="104" t="s">
        <v>92</v>
      </c>
      <c r="D202" s="128">
        <f>SUM(D181:D201)</f>
        <v>0</v>
      </c>
      <c r="E202" s="208">
        <f>SUM(E181:E201)</f>
        <v>0</v>
      </c>
      <c r="F202" s="209" t="e">
        <f t="shared" si="8"/>
        <v>#DIV/0!</v>
      </c>
      <c r="G202" s="210">
        <f>SUM(G181:G201)</f>
        <v>0</v>
      </c>
      <c r="H202" s="208">
        <f>SUM(H181:H201)</f>
        <v>0</v>
      </c>
      <c r="I202" s="208">
        <f>SUM(I181:I201)</f>
        <v>0</v>
      </c>
      <c r="J202" s="211">
        <f>SUM(J181:J201)</f>
        <v>0</v>
      </c>
      <c r="K202" s="88"/>
    </row>
    <row r="203" spans="1:11" ht="13.5" thickBot="1" x14ac:dyDescent="0.25">
      <c r="B203" s="89"/>
      <c r="C203" s="113"/>
      <c r="D203" s="121"/>
      <c r="E203" s="121"/>
      <c r="F203" s="198" t="s">
        <v>16</v>
      </c>
      <c r="G203" s="106" t="e">
        <f>G202/D202</f>
        <v>#DIV/0!</v>
      </c>
      <c r="H203" s="106" t="e">
        <f>H202/D202</f>
        <v>#DIV/0!</v>
      </c>
      <c r="I203" s="106" t="e">
        <f>I202/D202</f>
        <v>#DIV/0!</v>
      </c>
      <c r="J203" s="106" t="e">
        <f>J202/D202</f>
        <v>#DIV/0!</v>
      </c>
      <c r="K203" s="88"/>
    </row>
    <row r="204" spans="1:11" x14ac:dyDescent="0.2">
      <c r="B204" s="89"/>
      <c r="C204" s="113"/>
      <c r="D204" s="121"/>
      <c r="E204" s="121"/>
      <c r="F204" s="199"/>
      <c r="G204" s="95"/>
      <c r="H204" s="95"/>
      <c r="I204" s="95"/>
      <c r="J204" s="109"/>
      <c r="K204" s="88"/>
    </row>
    <row r="205" spans="1:11" x14ac:dyDescent="0.2">
      <c r="B205" s="222" t="s">
        <v>36</v>
      </c>
      <c r="C205" s="90"/>
      <c r="D205" s="89"/>
      <c r="E205" s="89"/>
      <c r="F205" s="134"/>
      <c r="G205" s="89"/>
      <c r="H205" s="89"/>
      <c r="I205" s="134"/>
      <c r="J205" s="109"/>
      <c r="K205" s="88"/>
    </row>
    <row r="206" spans="1:11" ht="13.5" thickBot="1" x14ac:dyDescent="0.25">
      <c r="B206" s="709" t="s">
        <v>33</v>
      </c>
      <c r="C206" s="709"/>
      <c r="D206" s="212"/>
      <c r="E206" s="212"/>
      <c r="F206" s="212"/>
      <c r="G206" s="212"/>
      <c r="H206" s="212"/>
      <c r="I206" s="212"/>
      <c r="J206" s="109"/>
      <c r="K206" s="88"/>
    </row>
    <row r="207" spans="1:11" ht="13.5" thickBot="1" x14ac:dyDescent="0.25">
      <c r="B207" s="73"/>
      <c r="C207" s="74"/>
      <c r="D207" s="710" t="s">
        <v>437</v>
      </c>
      <c r="E207" s="711"/>
      <c r="F207" s="711"/>
      <c r="G207" s="707" t="s">
        <v>24</v>
      </c>
      <c r="H207" s="708"/>
      <c r="I207" s="708"/>
      <c r="J207" s="714"/>
      <c r="K207" s="88"/>
    </row>
    <row r="208" spans="1:11" ht="39" thickBot="1" x14ac:dyDescent="0.25">
      <c r="B208" s="75" t="s">
        <v>29</v>
      </c>
      <c r="C208" s="76" t="s">
        <v>28</v>
      </c>
      <c r="D208" s="156" t="s">
        <v>23</v>
      </c>
      <c r="E208" s="77" t="s">
        <v>22</v>
      </c>
      <c r="F208" s="119" t="s">
        <v>21</v>
      </c>
      <c r="G208" s="96" t="s">
        <v>10</v>
      </c>
      <c r="H208" s="79" t="s">
        <v>9</v>
      </c>
      <c r="I208" s="79" t="s">
        <v>8</v>
      </c>
      <c r="J208" s="80" t="s">
        <v>7</v>
      </c>
      <c r="K208" s="88"/>
    </row>
    <row r="209" spans="1:11" x14ac:dyDescent="0.2">
      <c r="A209" s="1">
        <v>142</v>
      </c>
      <c r="B209" s="46"/>
      <c r="C209" s="140"/>
      <c r="D209" s="150"/>
      <c r="E209" s="82"/>
      <c r="F209" s="157" t="e">
        <f>E209/D209</f>
        <v>#DIV/0!</v>
      </c>
      <c r="G209" s="46"/>
      <c r="H209" s="82"/>
      <c r="I209" s="82"/>
      <c r="J209" s="47"/>
      <c r="K209" s="88"/>
    </row>
    <row r="210" spans="1:11" x14ac:dyDescent="0.2">
      <c r="A210" s="1">
        <v>143</v>
      </c>
      <c r="B210" s="37"/>
      <c r="C210" s="142"/>
      <c r="D210" s="5"/>
      <c r="E210" s="38"/>
      <c r="F210" s="158" t="e">
        <f t="shared" ref="F210:F234" si="9">E210/D210</f>
        <v>#DIV/0!</v>
      </c>
      <c r="G210" s="37"/>
      <c r="H210" s="38"/>
      <c r="I210" s="38"/>
      <c r="J210" s="49"/>
      <c r="K210" s="88"/>
    </row>
    <row r="211" spans="1:11" x14ac:dyDescent="0.2">
      <c r="A211" s="1">
        <v>144</v>
      </c>
      <c r="B211" s="37"/>
      <c r="C211" s="142"/>
      <c r="D211" s="5"/>
      <c r="E211" s="38"/>
      <c r="F211" s="158" t="e">
        <f t="shared" si="9"/>
        <v>#DIV/0!</v>
      </c>
      <c r="G211" s="37"/>
      <c r="H211" s="38"/>
      <c r="I211" s="38"/>
      <c r="J211" s="49"/>
      <c r="K211" s="88"/>
    </row>
    <row r="212" spans="1:11" x14ac:dyDescent="0.2">
      <c r="A212" s="1">
        <v>145</v>
      </c>
      <c r="B212" s="37"/>
      <c r="C212" s="142"/>
      <c r="D212" s="5"/>
      <c r="E212" s="38"/>
      <c r="F212" s="158" t="e">
        <f t="shared" si="9"/>
        <v>#DIV/0!</v>
      </c>
      <c r="G212" s="37"/>
      <c r="H212" s="38"/>
      <c r="I212" s="38"/>
      <c r="J212" s="49"/>
      <c r="K212" s="88"/>
    </row>
    <row r="213" spans="1:11" x14ac:dyDescent="0.2">
      <c r="A213" s="1">
        <v>146</v>
      </c>
      <c r="B213" s="37"/>
      <c r="C213" s="142"/>
      <c r="D213" s="5"/>
      <c r="E213" s="38"/>
      <c r="F213" s="158" t="e">
        <f t="shared" si="9"/>
        <v>#DIV/0!</v>
      </c>
      <c r="G213" s="37"/>
      <c r="H213" s="38"/>
      <c r="I213" s="38"/>
      <c r="J213" s="49"/>
      <c r="K213" s="88"/>
    </row>
    <row r="214" spans="1:11" x14ac:dyDescent="0.2">
      <c r="A214" s="1">
        <v>147</v>
      </c>
      <c r="B214" s="37"/>
      <c r="C214" s="142"/>
      <c r="D214" s="5"/>
      <c r="E214" s="38"/>
      <c r="F214" s="158" t="e">
        <f t="shared" si="9"/>
        <v>#DIV/0!</v>
      </c>
      <c r="G214" s="37"/>
      <c r="H214" s="38"/>
      <c r="I214" s="38"/>
      <c r="J214" s="49"/>
      <c r="K214" s="88"/>
    </row>
    <row r="215" spans="1:11" x14ac:dyDescent="0.2">
      <c r="A215" s="1">
        <v>148</v>
      </c>
      <c r="B215" s="37"/>
      <c r="C215" s="142"/>
      <c r="D215" s="5"/>
      <c r="E215" s="38"/>
      <c r="F215" s="158" t="e">
        <f t="shared" si="9"/>
        <v>#DIV/0!</v>
      </c>
      <c r="G215" s="37"/>
      <c r="H215" s="38"/>
      <c r="I215" s="38"/>
      <c r="J215" s="49"/>
      <c r="K215" s="88"/>
    </row>
    <row r="216" spans="1:11" x14ac:dyDescent="0.2">
      <c r="A216" s="1">
        <v>149</v>
      </c>
      <c r="B216" s="37"/>
      <c r="C216" s="142"/>
      <c r="D216" s="5"/>
      <c r="E216" s="38"/>
      <c r="F216" s="158" t="e">
        <f t="shared" si="9"/>
        <v>#DIV/0!</v>
      </c>
      <c r="G216" s="37"/>
      <c r="H216" s="38"/>
      <c r="I216" s="38"/>
      <c r="J216" s="49"/>
      <c r="K216" s="88"/>
    </row>
    <row r="217" spans="1:11" x14ac:dyDescent="0.2">
      <c r="A217" s="1">
        <v>150</v>
      </c>
      <c r="B217" s="37"/>
      <c r="C217" s="142"/>
      <c r="D217" s="5"/>
      <c r="E217" s="38"/>
      <c r="F217" s="158" t="e">
        <f t="shared" si="9"/>
        <v>#DIV/0!</v>
      </c>
      <c r="G217" s="37"/>
      <c r="H217" s="38"/>
      <c r="I217" s="38"/>
      <c r="J217" s="49"/>
      <c r="K217" s="88"/>
    </row>
    <row r="218" spans="1:11" x14ac:dyDescent="0.2">
      <c r="A218" s="1">
        <v>151</v>
      </c>
      <c r="B218" s="37"/>
      <c r="C218" s="142"/>
      <c r="D218" s="5"/>
      <c r="E218" s="38"/>
      <c r="F218" s="158" t="e">
        <f t="shared" si="9"/>
        <v>#DIV/0!</v>
      </c>
      <c r="G218" s="37"/>
      <c r="H218" s="38"/>
      <c r="I218" s="38"/>
      <c r="J218" s="49"/>
      <c r="K218" s="88"/>
    </row>
    <row r="219" spans="1:11" x14ac:dyDescent="0.2">
      <c r="A219" s="1">
        <v>152</v>
      </c>
      <c r="B219" s="37"/>
      <c r="C219" s="142"/>
      <c r="D219" s="5"/>
      <c r="E219" s="38"/>
      <c r="F219" s="158" t="e">
        <f t="shared" si="9"/>
        <v>#DIV/0!</v>
      </c>
      <c r="G219" s="37"/>
      <c r="H219" s="38"/>
      <c r="I219" s="38"/>
      <c r="J219" s="49"/>
      <c r="K219" s="88"/>
    </row>
    <row r="220" spans="1:11" x14ac:dyDescent="0.2">
      <c r="A220" s="1">
        <v>153</v>
      </c>
      <c r="B220" s="37"/>
      <c r="C220" s="142"/>
      <c r="D220" s="5"/>
      <c r="E220" s="38"/>
      <c r="F220" s="158" t="e">
        <f t="shared" si="9"/>
        <v>#DIV/0!</v>
      </c>
      <c r="G220" s="37"/>
      <c r="H220" s="38"/>
      <c r="I220" s="38"/>
      <c r="J220" s="49"/>
      <c r="K220" s="88"/>
    </row>
    <row r="221" spans="1:11" x14ac:dyDescent="0.2">
      <c r="A221" s="1">
        <v>154</v>
      </c>
      <c r="B221" s="37"/>
      <c r="C221" s="142"/>
      <c r="D221" s="5"/>
      <c r="E221" s="38"/>
      <c r="F221" s="158" t="e">
        <f t="shared" si="9"/>
        <v>#DIV/0!</v>
      </c>
      <c r="G221" s="37"/>
      <c r="H221" s="38"/>
      <c r="I221" s="38"/>
      <c r="J221" s="49"/>
      <c r="K221" s="88"/>
    </row>
    <row r="222" spans="1:11" x14ac:dyDescent="0.2">
      <c r="A222" s="1">
        <v>155</v>
      </c>
      <c r="B222" s="37"/>
      <c r="C222" s="142"/>
      <c r="D222" s="5"/>
      <c r="E222" s="38"/>
      <c r="F222" s="158" t="e">
        <f t="shared" si="9"/>
        <v>#DIV/0!</v>
      </c>
      <c r="G222" s="37"/>
      <c r="H222" s="38"/>
      <c r="I222" s="38"/>
      <c r="J222" s="49"/>
      <c r="K222" s="88"/>
    </row>
    <row r="223" spans="1:11" x14ac:dyDescent="0.2">
      <c r="A223" s="1">
        <v>156</v>
      </c>
      <c r="B223" s="37"/>
      <c r="C223" s="142"/>
      <c r="D223" s="5"/>
      <c r="E223" s="38"/>
      <c r="F223" s="158" t="e">
        <f t="shared" si="9"/>
        <v>#DIV/0!</v>
      </c>
      <c r="G223" s="37"/>
      <c r="H223" s="38"/>
      <c r="I223" s="38"/>
      <c r="J223" s="49"/>
      <c r="K223" s="88"/>
    </row>
    <row r="224" spans="1:11" x14ac:dyDescent="0.2">
      <c r="A224" s="1">
        <v>157</v>
      </c>
      <c r="B224" s="37"/>
      <c r="C224" s="142"/>
      <c r="D224" s="5"/>
      <c r="E224" s="38"/>
      <c r="F224" s="158" t="e">
        <f t="shared" si="9"/>
        <v>#DIV/0!</v>
      </c>
      <c r="G224" s="37"/>
      <c r="H224" s="38"/>
      <c r="I224" s="38"/>
      <c r="J224" s="49"/>
      <c r="K224" s="88"/>
    </row>
    <row r="225" spans="1:11" x14ac:dyDescent="0.2">
      <c r="A225" s="1">
        <v>158</v>
      </c>
      <c r="B225" s="37"/>
      <c r="C225" s="142"/>
      <c r="D225" s="5"/>
      <c r="E225" s="38"/>
      <c r="F225" s="158" t="e">
        <f t="shared" si="9"/>
        <v>#DIV/0!</v>
      </c>
      <c r="G225" s="37"/>
      <c r="H225" s="38"/>
      <c r="I225" s="38"/>
      <c r="J225" s="49"/>
      <c r="K225" s="88"/>
    </row>
    <row r="226" spans="1:11" x14ac:dyDescent="0.2">
      <c r="A226" s="1">
        <v>159</v>
      </c>
      <c r="B226" s="37"/>
      <c r="C226" s="142"/>
      <c r="D226" s="5"/>
      <c r="E226" s="38"/>
      <c r="F226" s="158" t="e">
        <f t="shared" si="9"/>
        <v>#DIV/0!</v>
      </c>
      <c r="G226" s="37"/>
      <c r="H226" s="38"/>
      <c r="I226" s="38"/>
      <c r="J226" s="49"/>
      <c r="K226" s="88"/>
    </row>
    <row r="227" spans="1:11" x14ac:dyDescent="0.2">
      <c r="A227" s="1">
        <v>160</v>
      </c>
      <c r="B227" s="37"/>
      <c r="C227" s="142"/>
      <c r="D227" s="5"/>
      <c r="E227" s="38"/>
      <c r="F227" s="158" t="e">
        <f t="shared" si="9"/>
        <v>#DIV/0!</v>
      </c>
      <c r="G227" s="37"/>
      <c r="H227" s="38"/>
      <c r="I227" s="38"/>
      <c r="J227" s="49"/>
      <c r="K227" s="94"/>
    </row>
    <row r="228" spans="1:11" x14ac:dyDescent="0.2">
      <c r="A228" s="1">
        <v>161</v>
      </c>
      <c r="B228" s="37"/>
      <c r="C228" s="142"/>
      <c r="D228" s="5"/>
      <c r="E228" s="38"/>
      <c r="F228" s="158" t="e">
        <f t="shared" si="9"/>
        <v>#DIV/0!</v>
      </c>
      <c r="G228" s="37"/>
      <c r="H228" s="38"/>
      <c r="I228" s="38"/>
      <c r="J228" s="49"/>
      <c r="K228" s="88"/>
    </row>
    <row r="229" spans="1:11" x14ac:dyDescent="0.2">
      <c r="A229" s="1">
        <v>162</v>
      </c>
      <c r="B229" s="37"/>
      <c r="C229" s="142"/>
      <c r="D229" s="5"/>
      <c r="E229" s="38"/>
      <c r="F229" s="158" t="e">
        <f t="shared" si="9"/>
        <v>#DIV/0!</v>
      </c>
      <c r="G229" s="37"/>
      <c r="H229" s="38"/>
      <c r="I229" s="38"/>
      <c r="J229" s="49"/>
      <c r="K229" s="88"/>
    </row>
    <row r="230" spans="1:11" x14ac:dyDescent="0.2">
      <c r="A230" s="1">
        <v>163</v>
      </c>
      <c r="B230" s="37"/>
      <c r="C230" s="142"/>
      <c r="D230" s="5"/>
      <c r="E230" s="38"/>
      <c r="F230" s="158" t="e">
        <f t="shared" si="9"/>
        <v>#DIV/0!</v>
      </c>
      <c r="G230" s="37"/>
      <c r="H230" s="38"/>
      <c r="I230" s="38"/>
      <c r="J230" s="49"/>
      <c r="K230" s="88"/>
    </row>
    <row r="231" spans="1:11" x14ac:dyDescent="0.2">
      <c r="A231" s="1">
        <v>164</v>
      </c>
      <c r="B231" s="37"/>
      <c r="C231" s="142"/>
      <c r="D231" s="5"/>
      <c r="E231" s="38"/>
      <c r="F231" s="158" t="e">
        <f t="shared" si="9"/>
        <v>#DIV/0!</v>
      </c>
      <c r="G231" s="37"/>
      <c r="H231" s="38"/>
      <c r="I231" s="38"/>
      <c r="J231" s="49"/>
      <c r="K231" s="88"/>
    </row>
    <row r="232" spans="1:11" x14ac:dyDescent="0.2">
      <c r="A232" s="1">
        <v>165</v>
      </c>
      <c r="B232" s="37"/>
      <c r="C232" s="142"/>
      <c r="D232" s="5"/>
      <c r="E232" s="38"/>
      <c r="F232" s="158" t="e">
        <f t="shared" si="9"/>
        <v>#DIV/0!</v>
      </c>
      <c r="G232" s="37"/>
      <c r="H232" s="38"/>
      <c r="I232" s="38"/>
      <c r="J232" s="49"/>
      <c r="K232" s="88"/>
    </row>
    <row r="233" spans="1:11" x14ac:dyDescent="0.2">
      <c r="A233" s="1">
        <v>166</v>
      </c>
      <c r="B233" s="37"/>
      <c r="C233" s="142"/>
      <c r="D233" s="5"/>
      <c r="E233" s="38"/>
      <c r="F233" s="158" t="e">
        <f t="shared" si="9"/>
        <v>#DIV/0!</v>
      </c>
      <c r="G233" s="37"/>
      <c r="H233" s="38"/>
      <c r="I233" s="38"/>
      <c r="J233" s="49"/>
      <c r="K233" s="88"/>
    </row>
    <row r="234" spans="1:11" ht="13.5" thickBot="1" x14ac:dyDescent="0.25">
      <c r="A234" s="1">
        <v>167</v>
      </c>
      <c r="B234" s="99"/>
      <c r="C234" s="144"/>
      <c r="D234" s="159"/>
      <c r="E234" s="101"/>
      <c r="F234" s="160" t="e">
        <f t="shared" si="9"/>
        <v>#DIV/0!</v>
      </c>
      <c r="G234" s="99"/>
      <c r="H234" s="101"/>
      <c r="I234" s="101"/>
      <c r="J234" s="103"/>
      <c r="K234" s="88"/>
    </row>
    <row r="235" spans="1:11" ht="13.5" thickBot="1" x14ac:dyDescent="0.25">
      <c r="B235" s="109"/>
      <c r="C235" s="104" t="s">
        <v>92</v>
      </c>
      <c r="D235" s="161">
        <f>SUM(D209:D234)</f>
        <v>0</v>
      </c>
      <c r="E235" s="128">
        <f>SUM(E209:E234)</f>
        <v>0</v>
      </c>
      <c r="F235" s="162" t="e">
        <f>E235/D235</f>
        <v>#DIV/0!</v>
      </c>
      <c r="G235" s="128">
        <f>SUM(G209:G234)</f>
        <v>0</v>
      </c>
      <c r="H235" s="128">
        <f>SUM(H209:H234)</f>
        <v>0</v>
      </c>
      <c r="I235" s="128">
        <f>SUM(I209:I234)</f>
        <v>0</v>
      </c>
      <c r="J235" s="128">
        <f>SUM(J209:J234)</f>
        <v>0</v>
      </c>
      <c r="K235" s="88"/>
    </row>
    <row r="236" spans="1:11" ht="13.5" thickBot="1" x14ac:dyDescent="0.25">
      <c r="B236" s="89"/>
      <c r="C236" s="90"/>
      <c r="D236" s="89"/>
      <c r="E236" s="89"/>
      <c r="F236" s="213" t="s">
        <v>16</v>
      </c>
      <c r="G236" s="163" t="e">
        <f>G235/D235</f>
        <v>#DIV/0!</v>
      </c>
      <c r="H236" s="163" t="e">
        <f>H235/D235</f>
        <v>#DIV/0!</v>
      </c>
      <c r="I236" s="163" t="e">
        <f>I235/D235</f>
        <v>#DIV/0!</v>
      </c>
      <c r="J236" s="91" t="e">
        <f>J235/D235</f>
        <v>#DIV/0!</v>
      </c>
      <c r="K236" s="88"/>
    </row>
    <row r="237" spans="1:11" x14ac:dyDescent="0.2">
      <c r="B237" s="89"/>
      <c r="C237" s="90"/>
      <c r="D237" s="89"/>
      <c r="E237" s="89"/>
      <c r="F237" s="199"/>
      <c r="G237" s="95"/>
      <c r="H237" s="95"/>
      <c r="I237" s="95"/>
      <c r="J237" s="95"/>
      <c r="K237" s="88"/>
    </row>
    <row r="238" spans="1:11" x14ac:dyDescent="0.2">
      <c r="B238" s="222" t="s">
        <v>36</v>
      </c>
      <c r="C238" s="90"/>
      <c r="D238" s="89"/>
      <c r="E238" s="89"/>
      <c r="F238" s="134"/>
      <c r="G238" s="89"/>
      <c r="H238" s="89"/>
      <c r="I238" s="134"/>
      <c r="J238" s="109"/>
      <c r="K238" s="88"/>
    </row>
    <row r="239" spans="1:11" ht="13.5" thickBot="1" x14ac:dyDescent="0.25">
      <c r="B239" s="709" t="s">
        <v>32</v>
      </c>
      <c r="C239" s="709"/>
      <c r="D239" s="212"/>
      <c r="E239" s="212"/>
      <c r="F239" s="212"/>
      <c r="G239" s="212"/>
      <c r="H239" s="212"/>
      <c r="I239" s="212"/>
      <c r="J239" s="109"/>
      <c r="K239" s="88"/>
    </row>
    <row r="240" spans="1:11" ht="13.5" thickBot="1" x14ac:dyDescent="0.25">
      <c r="B240" s="73"/>
      <c r="C240" s="74"/>
      <c r="D240" s="710" t="s">
        <v>437</v>
      </c>
      <c r="E240" s="711"/>
      <c r="F240" s="711"/>
      <c r="G240" s="707" t="s">
        <v>24</v>
      </c>
      <c r="H240" s="708"/>
      <c r="I240" s="708"/>
      <c r="J240" s="714"/>
      <c r="K240" s="88"/>
    </row>
    <row r="241" spans="1:11" ht="39" thickBot="1" x14ac:dyDescent="0.25">
      <c r="B241" s="75" t="s">
        <v>29</v>
      </c>
      <c r="C241" s="76" t="s">
        <v>28</v>
      </c>
      <c r="D241" s="156" t="s">
        <v>23</v>
      </c>
      <c r="E241" s="77" t="s">
        <v>22</v>
      </c>
      <c r="F241" s="119" t="s">
        <v>21</v>
      </c>
      <c r="G241" s="96" t="s">
        <v>10</v>
      </c>
      <c r="H241" s="79" t="s">
        <v>9</v>
      </c>
      <c r="I241" s="79" t="s">
        <v>8</v>
      </c>
      <c r="J241" s="80" t="s">
        <v>7</v>
      </c>
      <c r="K241" s="88"/>
    </row>
    <row r="242" spans="1:11" x14ac:dyDescent="0.2">
      <c r="A242" s="1">
        <v>168</v>
      </c>
      <c r="B242" s="46"/>
      <c r="C242" s="140"/>
      <c r="D242" s="82"/>
      <c r="E242" s="82"/>
      <c r="F242" s="157" t="e">
        <f>E242/D242</f>
        <v>#DIV/0!</v>
      </c>
      <c r="G242" s="46"/>
      <c r="H242" s="82"/>
      <c r="I242" s="82"/>
      <c r="J242" s="47"/>
      <c r="K242" s="88"/>
    </row>
    <row r="243" spans="1:11" x14ac:dyDescent="0.2">
      <c r="A243" s="1">
        <v>169</v>
      </c>
      <c r="B243" s="37"/>
      <c r="C243" s="142"/>
      <c r="D243" s="38"/>
      <c r="E243" s="38"/>
      <c r="F243" s="158" t="e">
        <f t="shared" ref="F243:F254" si="10">E243/D243</f>
        <v>#DIV/0!</v>
      </c>
      <c r="G243" s="37"/>
      <c r="H243" s="38"/>
      <c r="I243" s="38"/>
      <c r="J243" s="49"/>
      <c r="K243" s="88"/>
    </row>
    <row r="244" spans="1:11" x14ac:dyDescent="0.2">
      <c r="A244" s="1">
        <v>170</v>
      </c>
      <c r="B244" s="37"/>
      <c r="C244" s="142"/>
      <c r="D244" s="38"/>
      <c r="E244" s="38"/>
      <c r="F244" s="158" t="e">
        <f t="shared" si="10"/>
        <v>#DIV/0!</v>
      </c>
      <c r="G244" s="37"/>
      <c r="H244" s="38"/>
      <c r="I244" s="38"/>
      <c r="J244" s="49"/>
      <c r="K244" s="88"/>
    </row>
    <row r="245" spans="1:11" x14ac:dyDescent="0.2">
      <c r="A245" s="1">
        <v>171</v>
      </c>
      <c r="B245" s="37"/>
      <c r="C245" s="142"/>
      <c r="D245" s="38"/>
      <c r="E245" s="38"/>
      <c r="F245" s="158" t="e">
        <f t="shared" si="10"/>
        <v>#DIV/0!</v>
      </c>
      <c r="G245" s="37"/>
      <c r="H245" s="38"/>
      <c r="I245" s="38"/>
      <c r="J245" s="49"/>
      <c r="K245" s="88"/>
    </row>
    <row r="246" spans="1:11" x14ac:dyDescent="0.2">
      <c r="A246" s="1">
        <v>172</v>
      </c>
      <c r="B246" s="37"/>
      <c r="C246" s="142"/>
      <c r="D246" s="38"/>
      <c r="E246" s="38"/>
      <c r="F246" s="158" t="e">
        <f t="shared" si="10"/>
        <v>#DIV/0!</v>
      </c>
      <c r="G246" s="37"/>
      <c r="H246" s="38"/>
      <c r="I246" s="38"/>
      <c r="J246" s="49"/>
      <c r="K246" s="88"/>
    </row>
    <row r="247" spans="1:11" x14ac:dyDescent="0.2">
      <c r="A247" s="1">
        <v>173</v>
      </c>
      <c r="B247" s="37"/>
      <c r="C247" s="142"/>
      <c r="D247" s="38"/>
      <c r="E247" s="38"/>
      <c r="F247" s="158" t="e">
        <f t="shared" si="10"/>
        <v>#DIV/0!</v>
      </c>
      <c r="G247" s="37"/>
      <c r="H247" s="38"/>
      <c r="I247" s="38"/>
      <c r="J247" s="49"/>
      <c r="K247" s="88"/>
    </row>
    <row r="248" spans="1:11" x14ac:dyDescent="0.2">
      <c r="A248" s="1">
        <v>174</v>
      </c>
      <c r="B248" s="37"/>
      <c r="C248" s="142"/>
      <c r="D248" s="38"/>
      <c r="E248" s="38"/>
      <c r="F248" s="158" t="e">
        <f t="shared" si="10"/>
        <v>#DIV/0!</v>
      </c>
      <c r="G248" s="37"/>
      <c r="H248" s="38"/>
      <c r="I248" s="38"/>
      <c r="J248" s="49"/>
      <c r="K248" s="88"/>
    </row>
    <row r="249" spans="1:11" x14ac:dyDescent="0.2">
      <c r="A249" s="1">
        <v>175</v>
      </c>
      <c r="B249" s="37"/>
      <c r="C249" s="142"/>
      <c r="D249" s="38"/>
      <c r="E249" s="38"/>
      <c r="F249" s="158" t="e">
        <f t="shared" si="10"/>
        <v>#DIV/0!</v>
      </c>
      <c r="G249" s="37"/>
      <c r="H249" s="38"/>
      <c r="I249" s="38"/>
      <c r="J249" s="49"/>
      <c r="K249" s="88"/>
    </row>
    <row r="250" spans="1:11" x14ac:dyDescent="0.2">
      <c r="A250" s="1">
        <v>176</v>
      </c>
      <c r="B250" s="37"/>
      <c r="C250" s="142"/>
      <c r="D250" s="38"/>
      <c r="E250" s="38"/>
      <c r="F250" s="158" t="e">
        <f t="shared" si="10"/>
        <v>#DIV/0!</v>
      </c>
      <c r="G250" s="37"/>
      <c r="H250" s="38"/>
      <c r="I250" s="38"/>
      <c r="J250" s="49"/>
      <c r="K250" s="88"/>
    </row>
    <row r="251" spans="1:11" x14ac:dyDescent="0.2">
      <c r="A251" s="1">
        <v>177</v>
      </c>
      <c r="B251" s="37"/>
      <c r="C251" s="142"/>
      <c r="D251" s="38"/>
      <c r="E251" s="38"/>
      <c r="F251" s="158" t="e">
        <f t="shared" si="10"/>
        <v>#DIV/0!</v>
      </c>
      <c r="G251" s="37"/>
      <c r="H251" s="38"/>
      <c r="I251" s="38"/>
      <c r="J251" s="49"/>
      <c r="K251" s="88"/>
    </row>
    <row r="252" spans="1:11" x14ac:dyDescent="0.2">
      <c r="A252" s="1">
        <v>178</v>
      </c>
      <c r="B252" s="37"/>
      <c r="C252" s="142"/>
      <c r="D252" s="38"/>
      <c r="E252" s="38"/>
      <c r="F252" s="158" t="e">
        <f t="shared" si="10"/>
        <v>#DIV/0!</v>
      </c>
      <c r="G252" s="37"/>
      <c r="H252" s="38"/>
      <c r="I252" s="38"/>
      <c r="J252" s="49"/>
      <c r="K252" s="88"/>
    </row>
    <row r="253" spans="1:11" x14ac:dyDescent="0.2">
      <c r="A253" s="1">
        <v>179</v>
      </c>
      <c r="B253" s="37"/>
      <c r="C253" s="142"/>
      <c r="D253" s="38"/>
      <c r="E253" s="38"/>
      <c r="F253" s="158" t="e">
        <f t="shared" si="10"/>
        <v>#DIV/0!</v>
      </c>
      <c r="G253" s="37"/>
      <c r="H253" s="38"/>
      <c r="I253" s="38"/>
      <c r="J253" s="49"/>
      <c r="K253" s="88"/>
    </row>
    <row r="254" spans="1:11" ht="13.5" thickBot="1" x14ac:dyDescent="0.25">
      <c r="A254" s="1">
        <v>180</v>
      </c>
      <c r="B254" s="99"/>
      <c r="C254" s="144"/>
      <c r="D254" s="101"/>
      <c r="E254" s="101"/>
      <c r="F254" s="160" t="e">
        <f t="shared" si="10"/>
        <v>#DIV/0!</v>
      </c>
      <c r="G254" s="99"/>
      <c r="H254" s="101"/>
      <c r="I254" s="101"/>
      <c r="J254" s="103"/>
      <c r="K254" s="88"/>
    </row>
    <row r="255" spans="1:11" ht="13.5" thickBot="1" x14ac:dyDescent="0.25">
      <c r="B255" s="109"/>
      <c r="C255" s="104" t="s">
        <v>92</v>
      </c>
      <c r="D255" s="164">
        <f>SUM(D242:D254)</f>
        <v>0</v>
      </c>
      <c r="E255" s="128">
        <f>SUM(E242:E254)</f>
        <v>0</v>
      </c>
      <c r="F255" s="165" t="e">
        <f>E255/D255</f>
        <v>#DIV/0!</v>
      </c>
      <c r="G255" s="128">
        <f>SUM(G242:G254)</f>
        <v>0</v>
      </c>
      <c r="H255" s="128">
        <f>SUM(H242:H254)</f>
        <v>0</v>
      </c>
      <c r="I255" s="128">
        <f>SUM(I242:I254)</f>
        <v>0</v>
      </c>
      <c r="J255" s="128">
        <f>SUM(J242:J254)</f>
        <v>0</v>
      </c>
      <c r="K255" s="88"/>
    </row>
    <row r="256" spans="1:11" ht="13.5" thickBot="1" x14ac:dyDescent="0.25">
      <c r="B256" s="89"/>
      <c r="C256" s="90"/>
      <c r="D256" s="89"/>
      <c r="E256" s="89"/>
      <c r="F256" s="198" t="s">
        <v>16</v>
      </c>
      <c r="G256" s="163" t="e">
        <f>G255/D255</f>
        <v>#DIV/0!</v>
      </c>
      <c r="H256" s="163" t="e">
        <f>H255/D255</f>
        <v>#DIV/0!</v>
      </c>
      <c r="I256" s="163" t="e">
        <f>I255/D255</f>
        <v>#DIV/0!</v>
      </c>
      <c r="J256" s="91" t="e">
        <f>J255/D255</f>
        <v>#DIV/0!</v>
      </c>
      <c r="K256" s="88"/>
    </row>
    <row r="257" spans="2:11" x14ac:dyDescent="0.2">
      <c r="B257" s="89"/>
      <c r="C257" s="90"/>
      <c r="D257" s="89"/>
      <c r="E257" s="89"/>
      <c r="F257" s="199"/>
      <c r="G257" s="95"/>
      <c r="H257" s="95"/>
      <c r="I257" s="95"/>
      <c r="J257" s="95"/>
      <c r="K257" s="88"/>
    </row>
    <row r="258" spans="2:11" x14ac:dyDescent="0.2">
      <c r="B258" s="89"/>
      <c r="C258" s="90"/>
      <c r="D258" s="89"/>
      <c r="E258" s="89"/>
      <c r="F258" s="199"/>
      <c r="G258" s="95"/>
      <c r="H258" s="95"/>
      <c r="I258" s="95"/>
      <c r="J258" s="95"/>
      <c r="K258" s="88"/>
    </row>
    <row r="259" spans="2:11" x14ac:dyDescent="0.2">
      <c r="B259" s="89"/>
      <c r="C259" s="90"/>
      <c r="D259" s="89"/>
      <c r="E259" s="89"/>
      <c r="F259" s="199"/>
      <c r="G259" s="95"/>
      <c r="H259" s="95"/>
      <c r="I259" s="95"/>
      <c r="J259" s="95"/>
      <c r="K259" s="88"/>
    </row>
    <row r="260" spans="2:11" ht="13.5" thickBot="1" x14ac:dyDescent="0.25">
      <c r="B260" s="89"/>
      <c r="C260" s="90"/>
      <c r="D260" s="89"/>
      <c r="E260" s="89"/>
      <c r="F260" s="199"/>
      <c r="G260" s="95"/>
      <c r="H260" s="95"/>
      <c r="I260" s="95"/>
      <c r="J260" s="95"/>
      <c r="K260" s="88"/>
    </row>
    <row r="261" spans="2:11" ht="13.5" thickBot="1" x14ac:dyDescent="0.25">
      <c r="B261" s="89"/>
      <c r="C261" s="113"/>
      <c r="D261" s="707" t="s">
        <v>437</v>
      </c>
      <c r="E261" s="708"/>
      <c r="F261" s="393"/>
      <c r="G261" s="392" t="s">
        <v>24</v>
      </c>
      <c r="H261" s="390"/>
      <c r="I261" s="390"/>
      <c r="J261" s="393"/>
      <c r="K261" s="88"/>
    </row>
    <row r="262" spans="2:11" ht="39" thickBot="1" x14ac:dyDescent="0.25">
      <c r="B262" s="89"/>
      <c r="C262" s="117"/>
      <c r="D262" s="77" t="s">
        <v>23</v>
      </c>
      <c r="E262" s="118" t="s">
        <v>22</v>
      </c>
      <c r="F262" s="77" t="s">
        <v>21</v>
      </c>
      <c r="G262" s="119" t="s">
        <v>10</v>
      </c>
      <c r="H262" s="77" t="s">
        <v>9</v>
      </c>
      <c r="I262" s="118" t="s">
        <v>8</v>
      </c>
      <c r="J262" s="77" t="s">
        <v>7</v>
      </c>
      <c r="K262" s="88"/>
    </row>
    <row r="263" spans="2:11" ht="13.5" thickBot="1" x14ac:dyDescent="0.25">
      <c r="B263" s="89"/>
      <c r="C263" s="120" t="s">
        <v>35</v>
      </c>
      <c r="D263" s="166">
        <f>D171</f>
        <v>0</v>
      </c>
      <c r="E263" s="166">
        <f>E171</f>
        <v>0</v>
      </c>
      <c r="F263" s="167" t="e">
        <f t="shared" ref="F263:F266" si="11">E263/D263</f>
        <v>#DIV/0!</v>
      </c>
      <c r="G263" s="166">
        <f t="shared" ref="G263:J263" si="12">G171</f>
        <v>0</v>
      </c>
      <c r="H263" s="166">
        <f t="shared" si="12"/>
        <v>0</v>
      </c>
      <c r="I263" s="166">
        <f t="shared" si="12"/>
        <v>0</v>
      </c>
      <c r="J263" s="166">
        <f t="shared" si="12"/>
        <v>0</v>
      </c>
      <c r="K263" s="88"/>
    </row>
    <row r="264" spans="2:11" ht="13.5" thickBot="1" x14ac:dyDescent="0.25">
      <c r="B264" s="89"/>
      <c r="C264" s="122" t="s">
        <v>34</v>
      </c>
      <c r="D264" s="51">
        <f>D202</f>
        <v>0</v>
      </c>
      <c r="E264" s="51">
        <f>E202</f>
        <v>0</v>
      </c>
      <c r="F264" s="167" t="e">
        <f t="shared" si="11"/>
        <v>#DIV/0!</v>
      </c>
      <c r="G264" s="51">
        <f t="shared" ref="G264:J264" si="13">G202</f>
        <v>0</v>
      </c>
      <c r="H264" s="51">
        <f t="shared" si="13"/>
        <v>0</v>
      </c>
      <c r="I264" s="51">
        <f t="shared" si="13"/>
        <v>0</v>
      </c>
      <c r="J264" s="51">
        <f t="shared" si="13"/>
        <v>0</v>
      </c>
      <c r="K264" s="88"/>
    </row>
    <row r="265" spans="2:11" ht="13.5" thickBot="1" x14ac:dyDescent="0.25">
      <c r="B265" s="89"/>
      <c r="C265" s="122" t="s">
        <v>33</v>
      </c>
      <c r="D265" s="123">
        <f>D235</f>
        <v>0</v>
      </c>
      <c r="E265" s="123">
        <f>E235</f>
        <v>0</v>
      </c>
      <c r="F265" s="167" t="e">
        <f t="shared" si="11"/>
        <v>#DIV/0!</v>
      </c>
      <c r="G265" s="123">
        <f t="shared" ref="G265:J265" si="14">G235</f>
        <v>0</v>
      </c>
      <c r="H265" s="123">
        <f t="shared" si="14"/>
        <v>0</v>
      </c>
      <c r="I265" s="123">
        <f t="shared" si="14"/>
        <v>0</v>
      </c>
      <c r="J265" s="123">
        <f t="shared" si="14"/>
        <v>0</v>
      </c>
      <c r="K265" s="88"/>
    </row>
    <row r="266" spans="2:11" ht="13.5" thickBot="1" x14ac:dyDescent="0.25">
      <c r="B266" s="89"/>
      <c r="C266" s="125" t="s">
        <v>32</v>
      </c>
      <c r="D266" s="126">
        <f>D235</f>
        <v>0</v>
      </c>
      <c r="E266" s="126">
        <f>E235</f>
        <v>0</v>
      </c>
      <c r="F266" s="167" t="e">
        <f t="shared" si="11"/>
        <v>#DIV/0!</v>
      </c>
      <c r="G266" s="126">
        <f t="shared" ref="G266:J266" si="15">G235</f>
        <v>0</v>
      </c>
      <c r="H266" s="126">
        <f t="shared" si="15"/>
        <v>0</v>
      </c>
      <c r="I266" s="126">
        <f t="shared" si="15"/>
        <v>0</v>
      </c>
      <c r="J266" s="126">
        <f t="shared" si="15"/>
        <v>0</v>
      </c>
      <c r="K266" s="94"/>
    </row>
    <row r="267" spans="2:11" ht="13.5" thickBot="1" x14ac:dyDescent="0.25">
      <c r="B267" s="89"/>
      <c r="C267" s="104" t="s">
        <v>17</v>
      </c>
      <c r="D267" s="127">
        <f>SUM(D263:D266)</f>
        <v>0</v>
      </c>
      <c r="E267" s="128">
        <f>SUM(E263:E266)</f>
        <v>0</v>
      </c>
      <c r="F267" s="167" t="e">
        <f>E267/D267</f>
        <v>#DIV/0!</v>
      </c>
      <c r="G267" s="130">
        <f>SUM(G263:G266)</f>
        <v>0</v>
      </c>
      <c r="H267" s="130">
        <f>SUM(H263:H266)</f>
        <v>0</v>
      </c>
      <c r="I267" s="130">
        <f>SUM(I263:I266)</f>
        <v>0</v>
      </c>
      <c r="J267" s="130">
        <f>SUM(J263:J266)</f>
        <v>0</v>
      </c>
      <c r="K267" s="88"/>
    </row>
    <row r="268" spans="2:11" ht="13.5" thickBot="1" x14ac:dyDescent="0.25">
      <c r="B268" s="89"/>
      <c r="C268" s="90"/>
      <c r="D268" s="89"/>
      <c r="E268" s="89"/>
      <c r="F268" s="200" t="s">
        <v>16</v>
      </c>
      <c r="G268" s="131" t="e">
        <f>G267/D267</f>
        <v>#DIV/0!</v>
      </c>
      <c r="H268" s="131" t="e">
        <f>H267/D267</f>
        <v>#DIV/0!</v>
      </c>
      <c r="I268" s="131" t="e">
        <f>I267/D267</f>
        <v>#DIV/0!</v>
      </c>
      <c r="J268" s="106" t="e">
        <f>J267/D267</f>
        <v>#DIV/0!</v>
      </c>
      <c r="K268" s="88"/>
    </row>
    <row r="269" spans="2:11" x14ac:dyDescent="0.2">
      <c r="B269" s="89"/>
      <c r="C269" s="132"/>
      <c r="D269" s="133"/>
      <c r="E269" s="133"/>
      <c r="F269" s="204"/>
      <c r="G269" s="133"/>
      <c r="H269" s="133"/>
      <c r="I269" s="109"/>
      <c r="J269" s="133"/>
      <c r="K269" s="88"/>
    </row>
    <row r="270" spans="2:11" x14ac:dyDescent="0.2">
      <c r="B270" s="89"/>
      <c r="C270" s="90"/>
      <c r="D270" s="89"/>
      <c r="E270" s="89"/>
      <c r="F270" s="89"/>
      <c r="G270" s="89"/>
      <c r="H270" s="89"/>
      <c r="I270" s="89"/>
      <c r="J270" s="109"/>
      <c r="K270" s="88"/>
    </row>
    <row r="271" spans="2:11" x14ac:dyDescent="0.2">
      <c r="B271" s="168"/>
      <c r="C271" s="132"/>
      <c r="D271" s="133"/>
      <c r="E271" s="133"/>
      <c r="F271" s="204"/>
      <c r="G271" s="133"/>
      <c r="H271" s="133"/>
      <c r="I271" s="109"/>
      <c r="J271" s="109"/>
      <c r="K271" s="88"/>
    </row>
    <row r="272" spans="2:11" x14ac:dyDescent="0.2">
      <c r="B272" s="168"/>
      <c r="C272" s="132"/>
      <c r="D272" s="133"/>
      <c r="E272" s="133"/>
      <c r="F272" s="204"/>
      <c r="G272" s="133"/>
      <c r="H272" s="133"/>
      <c r="I272" s="109"/>
      <c r="J272" s="109"/>
      <c r="K272" s="88"/>
    </row>
    <row r="273" spans="1:12" x14ac:dyDescent="0.2">
      <c r="B273" s="168" t="s">
        <v>31</v>
      </c>
      <c r="C273" s="132"/>
      <c r="D273" s="133"/>
      <c r="E273" s="133"/>
      <c r="F273" s="204"/>
      <c r="G273" s="133"/>
      <c r="H273" s="133"/>
      <c r="I273" s="109"/>
      <c r="J273" s="109"/>
      <c r="K273" s="88"/>
    </row>
    <row r="274" spans="1:12" x14ac:dyDescent="0.2">
      <c r="B274" s="709" t="s">
        <v>30</v>
      </c>
      <c r="C274" s="709"/>
      <c r="D274" s="709"/>
      <c r="E274" s="709"/>
      <c r="F274" s="709"/>
      <c r="G274" s="391"/>
      <c r="H274" s="391"/>
      <c r="I274" s="391"/>
      <c r="J274" s="109"/>
      <c r="K274" s="88"/>
    </row>
    <row r="275" spans="1:12" ht="13.5" thickBot="1" x14ac:dyDescent="0.25">
      <c r="B275" s="71"/>
      <c r="C275" s="72"/>
      <c r="D275" s="71"/>
      <c r="E275" s="71"/>
      <c r="F275" s="71"/>
      <c r="G275" s="71"/>
      <c r="H275" s="71"/>
      <c r="I275" s="71"/>
      <c r="J275" s="109"/>
      <c r="K275" s="88"/>
    </row>
    <row r="276" spans="1:12" ht="13.5" thickBot="1" x14ac:dyDescent="0.25">
      <c r="B276" s="73"/>
      <c r="C276" s="74"/>
      <c r="D276" s="710" t="s">
        <v>437</v>
      </c>
      <c r="E276" s="711"/>
      <c r="F276" s="711"/>
      <c r="G276" s="707" t="s">
        <v>24</v>
      </c>
      <c r="H276" s="708"/>
      <c r="I276" s="708"/>
      <c r="J276" s="714"/>
      <c r="K276" s="88"/>
    </row>
    <row r="277" spans="1:12" ht="39" thickBot="1" x14ac:dyDescent="0.25">
      <c r="B277" s="75" t="s">
        <v>29</v>
      </c>
      <c r="C277" s="76" t="s">
        <v>28</v>
      </c>
      <c r="D277" s="77" t="s">
        <v>23</v>
      </c>
      <c r="E277" s="77" t="s">
        <v>22</v>
      </c>
      <c r="F277" s="119" t="s">
        <v>21</v>
      </c>
      <c r="G277" s="96" t="s">
        <v>10</v>
      </c>
      <c r="H277" s="79" t="s">
        <v>9</v>
      </c>
      <c r="I277" s="79" t="s">
        <v>8</v>
      </c>
      <c r="J277" s="80" t="s">
        <v>7</v>
      </c>
      <c r="K277" s="169"/>
      <c r="L277" s="9"/>
    </row>
    <row r="278" spans="1:12" x14ac:dyDescent="0.2">
      <c r="A278" s="1">
        <v>181</v>
      </c>
      <c r="B278" s="46"/>
      <c r="C278" s="140"/>
      <c r="D278" s="82"/>
      <c r="E278" s="82"/>
      <c r="F278" s="141" t="e">
        <f>E278/D278</f>
        <v>#DIV/0!</v>
      </c>
      <c r="G278" s="46"/>
      <c r="H278" s="82"/>
      <c r="I278" s="82"/>
      <c r="J278" s="47"/>
      <c r="K278" s="88"/>
      <c r="L278" s="9"/>
    </row>
    <row r="279" spans="1:12" x14ac:dyDescent="0.2">
      <c r="A279" s="1">
        <v>182</v>
      </c>
      <c r="B279" s="37"/>
      <c r="C279" s="142"/>
      <c r="D279" s="38"/>
      <c r="E279" s="38"/>
      <c r="F279" s="143" t="e">
        <f t="shared" ref="F279:F305" si="16">E279/D279</f>
        <v>#DIV/0!</v>
      </c>
      <c r="G279" s="37"/>
      <c r="H279" s="38"/>
      <c r="I279" s="38"/>
      <c r="J279" s="49"/>
      <c r="K279" s="18"/>
      <c r="L279" s="9"/>
    </row>
    <row r="280" spans="1:12" x14ac:dyDescent="0.2">
      <c r="A280" s="1">
        <v>183</v>
      </c>
      <c r="B280" s="37"/>
      <c r="C280" s="142"/>
      <c r="D280" s="38"/>
      <c r="E280" s="38"/>
      <c r="F280" s="143" t="e">
        <f t="shared" si="16"/>
        <v>#DIV/0!</v>
      </c>
      <c r="G280" s="37"/>
      <c r="H280" s="38"/>
      <c r="I280" s="38"/>
      <c r="J280" s="49"/>
      <c r="K280" s="88"/>
      <c r="L280" s="9"/>
    </row>
    <row r="281" spans="1:12" x14ac:dyDescent="0.2">
      <c r="A281" s="1">
        <v>184</v>
      </c>
      <c r="B281" s="37"/>
      <c r="C281" s="142"/>
      <c r="D281" s="38"/>
      <c r="E281" s="38"/>
      <c r="F281" s="143" t="e">
        <f t="shared" si="16"/>
        <v>#DIV/0!</v>
      </c>
      <c r="G281" s="37"/>
      <c r="H281" s="38"/>
      <c r="I281" s="38"/>
      <c r="J281" s="49"/>
      <c r="K281" s="18"/>
      <c r="L281" s="9"/>
    </row>
    <row r="282" spans="1:12" x14ac:dyDescent="0.2">
      <c r="A282" s="1">
        <v>185</v>
      </c>
      <c r="B282" s="37"/>
      <c r="C282" s="142"/>
      <c r="D282" s="38"/>
      <c r="E282" s="38"/>
      <c r="F282" s="143" t="e">
        <f t="shared" si="16"/>
        <v>#DIV/0!</v>
      </c>
      <c r="G282" s="37"/>
      <c r="H282" s="38"/>
      <c r="I282" s="38"/>
      <c r="J282" s="49"/>
      <c r="K282" s="88"/>
      <c r="L282" s="9"/>
    </row>
    <row r="283" spans="1:12" x14ac:dyDescent="0.2">
      <c r="A283" s="1">
        <v>186</v>
      </c>
      <c r="B283" s="37"/>
      <c r="C283" s="142"/>
      <c r="D283" s="38"/>
      <c r="E283" s="38"/>
      <c r="F283" s="143" t="e">
        <f t="shared" si="16"/>
        <v>#DIV/0!</v>
      </c>
      <c r="G283" s="37"/>
      <c r="H283" s="38"/>
      <c r="I283" s="38"/>
      <c r="J283" s="49"/>
      <c r="K283" s="18"/>
      <c r="L283" s="9"/>
    </row>
    <row r="284" spans="1:12" x14ac:dyDescent="0.2">
      <c r="A284" s="1">
        <v>187</v>
      </c>
      <c r="B284" s="37"/>
      <c r="C284" s="142"/>
      <c r="D284" s="38"/>
      <c r="E284" s="38"/>
      <c r="F284" s="143" t="e">
        <f t="shared" si="16"/>
        <v>#DIV/0!</v>
      </c>
      <c r="G284" s="37"/>
      <c r="H284" s="38"/>
      <c r="I284" s="38"/>
      <c r="J284" s="49"/>
      <c r="K284" s="88"/>
      <c r="L284" s="9"/>
    </row>
    <row r="285" spans="1:12" x14ac:dyDescent="0.2">
      <c r="A285" s="1">
        <v>188</v>
      </c>
      <c r="B285" s="37"/>
      <c r="C285" s="142"/>
      <c r="D285" s="38"/>
      <c r="E285" s="38"/>
      <c r="F285" s="143" t="e">
        <f t="shared" si="16"/>
        <v>#DIV/0!</v>
      </c>
      <c r="G285" s="37"/>
      <c r="H285" s="38"/>
      <c r="I285" s="38"/>
      <c r="J285" s="49"/>
      <c r="K285" s="18"/>
      <c r="L285" s="9"/>
    </row>
    <row r="286" spans="1:12" x14ac:dyDescent="0.2">
      <c r="A286" s="1">
        <v>189</v>
      </c>
      <c r="B286" s="37"/>
      <c r="C286" s="142"/>
      <c r="D286" s="38"/>
      <c r="E286" s="38"/>
      <c r="F286" s="143" t="e">
        <f t="shared" si="16"/>
        <v>#DIV/0!</v>
      </c>
      <c r="G286" s="37"/>
      <c r="H286" s="38"/>
      <c r="I286" s="38"/>
      <c r="J286" s="49"/>
      <c r="K286" s="88"/>
      <c r="L286" s="9"/>
    </row>
    <row r="287" spans="1:12" x14ac:dyDescent="0.2">
      <c r="A287" s="1">
        <v>190</v>
      </c>
      <c r="B287" s="37"/>
      <c r="C287" s="142"/>
      <c r="D287" s="38"/>
      <c r="E287" s="38"/>
      <c r="F287" s="143" t="e">
        <f t="shared" si="16"/>
        <v>#DIV/0!</v>
      </c>
      <c r="G287" s="37"/>
      <c r="H287" s="38"/>
      <c r="I287" s="38"/>
      <c r="J287" s="49"/>
      <c r="K287" s="18"/>
      <c r="L287" s="9"/>
    </row>
    <row r="288" spans="1:12" x14ac:dyDescent="0.2">
      <c r="A288" s="1">
        <v>191</v>
      </c>
      <c r="B288" s="37"/>
      <c r="C288" s="142"/>
      <c r="D288" s="38"/>
      <c r="E288" s="38"/>
      <c r="F288" s="143" t="e">
        <f t="shared" si="16"/>
        <v>#DIV/0!</v>
      </c>
      <c r="G288" s="37"/>
      <c r="H288" s="38"/>
      <c r="I288" s="38"/>
      <c r="J288" s="49"/>
      <c r="K288" s="88"/>
      <c r="L288" s="9"/>
    </row>
    <row r="289" spans="1:12" x14ac:dyDescent="0.2">
      <c r="A289" s="1">
        <v>192</v>
      </c>
      <c r="B289" s="37"/>
      <c r="C289" s="142"/>
      <c r="D289" s="38"/>
      <c r="E289" s="38"/>
      <c r="F289" s="143" t="e">
        <f t="shared" si="16"/>
        <v>#DIV/0!</v>
      </c>
      <c r="G289" s="37"/>
      <c r="H289" s="38"/>
      <c r="I289" s="38"/>
      <c r="J289" s="49"/>
      <c r="K289" s="18"/>
      <c r="L289" s="9"/>
    </row>
    <row r="290" spans="1:12" x14ac:dyDescent="0.2">
      <c r="A290" s="1">
        <v>193</v>
      </c>
      <c r="B290" s="37"/>
      <c r="C290" s="142"/>
      <c r="D290" s="38"/>
      <c r="E290" s="38"/>
      <c r="F290" s="143" t="e">
        <f t="shared" si="16"/>
        <v>#DIV/0!</v>
      </c>
      <c r="G290" s="37"/>
      <c r="H290" s="38"/>
      <c r="I290" s="38"/>
      <c r="J290" s="49"/>
      <c r="K290" s="88"/>
      <c r="L290" s="9"/>
    </row>
    <row r="291" spans="1:12" x14ac:dyDescent="0.2">
      <c r="A291" s="1">
        <v>194</v>
      </c>
      <c r="B291" s="37"/>
      <c r="C291" s="142"/>
      <c r="D291" s="38"/>
      <c r="E291" s="38"/>
      <c r="F291" s="143" t="e">
        <f t="shared" si="16"/>
        <v>#DIV/0!</v>
      </c>
      <c r="G291" s="37"/>
      <c r="H291" s="38"/>
      <c r="I291" s="38"/>
      <c r="J291" s="49"/>
      <c r="K291" s="18"/>
      <c r="L291" s="9"/>
    </row>
    <row r="292" spans="1:12" x14ac:dyDescent="0.2">
      <c r="A292" s="1">
        <v>195</v>
      </c>
      <c r="B292" s="37"/>
      <c r="C292" s="142"/>
      <c r="D292" s="38"/>
      <c r="E292" s="38"/>
      <c r="F292" s="143" t="e">
        <f t="shared" si="16"/>
        <v>#DIV/0!</v>
      </c>
      <c r="G292" s="37"/>
      <c r="H292" s="38"/>
      <c r="I292" s="38"/>
      <c r="J292" s="49"/>
      <c r="K292" s="88"/>
      <c r="L292" s="9"/>
    </row>
    <row r="293" spans="1:12" x14ac:dyDescent="0.2">
      <c r="A293" s="1">
        <v>196</v>
      </c>
      <c r="B293" s="37"/>
      <c r="C293" s="142"/>
      <c r="D293" s="38"/>
      <c r="E293" s="38"/>
      <c r="F293" s="143" t="e">
        <f t="shared" si="16"/>
        <v>#DIV/0!</v>
      </c>
      <c r="G293" s="37"/>
      <c r="H293" s="38"/>
      <c r="I293" s="38"/>
      <c r="J293" s="49"/>
      <c r="K293" s="18"/>
      <c r="L293" s="9"/>
    </row>
    <row r="294" spans="1:12" x14ac:dyDescent="0.2">
      <c r="A294" s="1">
        <v>197</v>
      </c>
      <c r="B294" s="37"/>
      <c r="C294" s="142"/>
      <c r="D294" s="38"/>
      <c r="E294" s="38"/>
      <c r="F294" s="143" t="e">
        <f t="shared" si="16"/>
        <v>#DIV/0!</v>
      </c>
      <c r="G294" s="37"/>
      <c r="H294" s="38"/>
      <c r="I294" s="38"/>
      <c r="J294" s="49"/>
      <c r="K294" s="88"/>
      <c r="L294" s="9"/>
    </row>
    <row r="295" spans="1:12" x14ac:dyDescent="0.2">
      <c r="A295" s="1">
        <v>198</v>
      </c>
      <c r="B295" s="37"/>
      <c r="C295" s="142"/>
      <c r="D295" s="38"/>
      <c r="E295" s="38"/>
      <c r="F295" s="143" t="e">
        <f t="shared" si="16"/>
        <v>#DIV/0!</v>
      </c>
      <c r="G295" s="37"/>
      <c r="H295" s="38"/>
      <c r="I295" s="38"/>
      <c r="J295" s="49"/>
      <c r="K295" s="18"/>
      <c r="L295" s="9"/>
    </row>
    <row r="296" spans="1:12" x14ac:dyDescent="0.2">
      <c r="A296" s="1">
        <v>199</v>
      </c>
      <c r="B296" s="37"/>
      <c r="C296" s="142"/>
      <c r="D296" s="38"/>
      <c r="E296" s="38"/>
      <c r="F296" s="143" t="e">
        <f t="shared" si="16"/>
        <v>#DIV/0!</v>
      </c>
      <c r="G296" s="37"/>
      <c r="H296" s="38"/>
      <c r="I296" s="38"/>
      <c r="J296" s="49"/>
      <c r="K296" s="88"/>
      <c r="L296" s="9"/>
    </row>
    <row r="297" spans="1:12" x14ac:dyDescent="0.2">
      <c r="A297" s="1">
        <v>200</v>
      </c>
      <c r="B297" s="37"/>
      <c r="C297" s="142"/>
      <c r="D297" s="38"/>
      <c r="E297" s="38"/>
      <c r="F297" s="143" t="e">
        <f t="shared" si="16"/>
        <v>#DIV/0!</v>
      </c>
      <c r="G297" s="37"/>
      <c r="H297" s="38"/>
      <c r="I297" s="38"/>
      <c r="J297" s="49"/>
      <c r="K297" s="18"/>
      <c r="L297" s="9"/>
    </row>
    <row r="298" spans="1:12" x14ac:dyDescent="0.2">
      <c r="A298" s="1">
        <v>201</v>
      </c>
      <c r="B298" s="37"/>
      <c r="C298" s="142"/>
      <c r="D298" s="38"/>
      <c r="E298" s="38"/>
      <c r="F298" s="143" t="e">
        <f t="shared" si="16"/>
        <v>#DIV/0!</v>
      </c>
      <c r="G298" s="37"/>
      <c r="H298" s="38"/>
      <c r="I298" s="38"/>
      <c r="J298" s="49"/>
      <c r="K298" s="88"/>
      <c r="L298" s="9"/>
    </row>
    <row r="299" spans="1:12" x14ac:dyDescent="0.2">
      <c r="A299" s="1">
        <v>202</v>
      </c>
      <c r="B299" s="37"/>
      <c r="C299" s="142"/>
      <c r="D299" s="38"/>
      <c r="E299" s="38"/>
      <c r="F299" s="143" t="e">
        <f t="shared" si="16"/>
        <v>#DIV/0!</v>
      </c>
      <c r="G299" s="37"/>
      <c r="H299" s="38"/>
      <c r="I299" s="38"/>
      <c r="J299" s="49"/>
      <c r="K299" s="18"/>
      <c r="L299" s="9"/>
    </row>
    <row r="300" spans="1:12" x14ac:dyDescent="0.2">
      <c r="A300" s="1">
        <v>203</v>
      </c>
      <c r="B300" s="37"/>
      <c r="C300" s="142"/>
      <c r="D300" s="38"/>
      <c r="E300" s="38"/>
      <c r="F300" s="143" t="e">
        <f t="shared" si="16"/>
        <v>#DIV/0!</v>
      </c>
      <c r="G300" s="37"/>
      <c r="H300" s="38"/>
      <c r="I300" s="38"/>
      <c r="J300" s="49"/>
      <c r="K300" s="88"/>
      <c r="L300" s="9"/>
    </row>
    <row r="301" spans="1:12" x14ac:dyDescent="0.2">
      <c r="A301" s="1">
        <v>204</v>
      </c>
      <c r="B301" s="37"/>
      <c r="C301" s="142"/>
      <c r="D301" s="38"/>
      <c r="E301" s="38"/>
      <c r="F301" s="143" t="e">
        <f t="shared" si="16"/>
        <v>#DIV/0!</v>
      </c>
      <c r="G301" s="37"/>
      <c r="H301" s="38"/>
      <c r="I301" s="38"/>
      <c r="J301" s="49"/>
      <c r="K301" s="18"/>
      <c r="L301" s="9"/>
    </row>
    <row r="302" spans="1:12" x14ac:dyDescent="0.2">
      <c r="A302" s="1">
        <v>205</v>
      </c>
      <c r="B302" s="37"/>
      <c r="C302" s="142"/>
      <c r="D302" s="38"/>
      <c r="E302" s="38"/>
      <c r="F302" s="143" t="e">
        <f t="shared" si="16"/>
        <v>#DIV/0!</v>
      </c>
      <c r="G302" s="37"/>
      <c r="H302" s="38"/>
      <c r="I302" s="38"/>
      <c r="J302" s="49"/>
      <c r="K302" s="88"/>
      <c r="L302" s="9"/>
    </row>
    <row r="303" spans="1:12" x14ac:dyDescent="0.2">
      <c r="A303" s="1">
        <v>206</v>
      </c>
      <c r="B303" s="37"/>
      <c r="C303" s="142"/>
      <c r="D303" s="38"/>
      <c r="E303" s="38"/>
      <c r="F303" s="143" t="e">
        <f t="shared" si="16"/>
        <v>#DIV/0!</v>
      </c>
      <c r="G303" s="37"/>
      <c r="H303" s="38"/>
      <c r="I303" s="38"/>
      <c r="J303" s="49"/>
      <c r="K303" s="18"/>
      <c r="L303" s="9"/>
    </row>
    <row r="304" spans="1:12" x14ac:dyDescent="0.2">
      <c r="A304" s="1">
        <v>207</v>
      </c>
      <c r="B304" s="37"/>
      <c r="C304" s="142"/>
      <c r="D304" s="38"/>
      <c r="E304" s="38"/>
      <c r="F304" s="143" t="e">
        <f t="shared" si="16"/>
        <v>#DIV/0!</v>
      </c>
      <c r="G304" s="37"/>
      <c r="H304" s="38"/>
      <c r="I304" s="38"/>
      <c r="J304" s="49"/>
      <c r="K304" s="88"/>
    </row>
    <row r="305" spans="1:11" x14ac:dyDescent="0.2">
      <c r="A305" s="1">
        <v>208</v>
      </c>
      <c r="B305" s="37"/>
      <c r="C305" s="142"/>
      <c r="D305" s="38"/>
      <c r="E305" s="38"/>
      <c r="F305" s="143" t="e">
        <f t="shared" si="16"/>
        <v>#DIV/0!</v>
      </c>
      <c r="G305" s="37"/>
      <c r="H305" s="38"/>
      <c r="I305" s="38"/>
      <c r="J305" s="49"/>
      <c r="K305" s="88"/>
    </row>
    <row r="306" spans="1:11" ht="13.5" thickBot="1" x14ac:dyDescent="0.25">
      <c r="B306" s="195"/>
      <c r="C306" s="170" t="s">
        <v>92</v>
      </c>
      <c r="D306" s="171">
        <f>SUM(D278:D305)</f>
        <v>0</v>
      </c>
      <c r="E306" s="196">
        <f>SUM(E278:E305)</f>
        <v>0</v>
      </c>
      <c r="F306" s="172" t="e">
        <f>E306/D306</f>
        <v>#DIV/0!</v>
      </c>
      <c r="G306" s="195">
        <f>SUM(G278:G305)</f>
        <v>0</v>
      </c>
      <c r="H306" s="196">
        <f>SUM(H278:H305)</f>
        <v>0</v>
      </c>
      <c r="I306" s="196">
        <f>SUM(I278:I305)</f>
        <v>0</v>
      </c>
      <c r="J306" s="197">
        <f>SUM(J278:J305)</f>
        <v>0</v>
      </c>
      <c r="K306" s="88"/>
    </row>
    <row r="307" spans="1:11" ht="13.5" thickBot="1" x14ac:dyDescent="0.25">
      <c r="B307" s="89"/>
      <c r="C307" s="90"/>
      <c r="D307" s="89"/>
      <c r="E307" s="89"/>
      <c r="F307" s="213" t="s">
        <v>16</v>
      </c>
      <c r="G307" s="163" t="e">
        <f>G306/D306</f>
        <v>#DIV/0!</v>
      </c>
      <c r="H307" s="163" t="e">
        <f>H306/D306</f>
        <v>#DIV/0!</v>
      </c>
      <c r="I307" s="163" t="e">
        <f>I306/D306</f>
        <v>#DIV/0!</v>
      </c>
      <c r="J307" s="163" t="e">
        <f>J306/D306</f>
        <v>#DIV/0!</v>
      </c>
      <c r="K307" s="88"/>
    </row>
    <row r="308" spans="1:11" x14ac:dyDescent="0.2">
      <c r="B308" s="89"/>
      <c r="C308" s="90"/>
      <c r="D308" s="89"/>
      <c r="E308" s="89"/>
      <c r="F308" s="199"/>
      <c r="G308" s="95"/>
      <c r="H308" s="95"/>
      <c r="I308" s="95"/>
      <c r="J308" s="109"/>
    </row>
    <row r="309" spans="1:11" x14ac:dyDescent="0.2">
      <c r="B309" s="89"/>
      <c r="C309" s="90"/>
      <c r="D309" s="89"/>
      <c r="E309" s="89"/>
      <c r="F309" s="199"/>
      <c r="G309" s="95"/>
      <c r="H309" s="95"/>
      <c r="I309" s="95"/>
      <c r="J309" s="109"/>
    </row>
    <row r="310" spans="1:11" x14ac:dyDescent="0.2">
      <c r="B310" s="89"/>
      <c r="C310" s="90"/>
      <c r="D310" s="89"/>
      <c r="E310" s="89"/>
      <c r="F310" s="199"/>
      <c r="G310" s="95"/>
      <c r="H310" s="95"/>
      <c r="I310" s="95"/>
      <c r="J310" s="109"/>
    </row>
    <row r="311" spans="1:11" x14ac:dyDescent="0.2">
      <c r="B311" s="89"/>
      <c r="C311" s="90"/>
      <c r="D311" s="89"/>
      <c r="E311" s="89"/>
      <c r="F311" s="199"/>
      <c r="G311" s="95"/>
      <c r="H311" s="95"/>
      <c r="I311" s="95"/>
      <c r="J311" s="109"/>
    </row>
    <row r="312" spans="1:11" x14ac:dyDescent="0.2">
      <c r="B312" s="709" t="s">
        <v>26</v>
      </c>
      <c r="C312" s="709"/>
      <c r="D312" s="89"/>
      <c r="E312" s="89"/>
      <c r="F312" s="89"/>
      <c r="G312" s="89"/>
      <c r="H312" s="89"/>
      <c r="I312" s="89"/>
      <c r="J312" s="109"/>
    </row>
    <row r="313" spans="1:11" ht="13.5" thickBot="1" x14ac:dyDescent="0.25">
      <c r="B313" s="709"/>
      <c r="C313" s="709"/>
      <c r="D313" s="212"/>
      <c r="E313" s="212"/>
      <c r="F313" s="212"/>
      <c r="G313" s="212"/>
      <c r="H313" s="212"/>
      <c r="I313" s="212"/>
      <c r="J313" s="109"/>
    </row>
    <row r="314" spans="1:11" ht="13.5" thickBot="1" x14ac:dyDescent="0.25">
      <c r="B314" s="73"/>
      <c r="C314" s="74"/>
      <c r="D314" s="710" t="s">
        <v>437</v>
      </c>
      <c r="E314" s="711"/>
      <c r="F314" s="711"/>
      <c r="G314" s="707" t="s">
        <v>24</v>
      </c>
      <c r="H314" s="708"/>
      <c r="I314" s="708"/>
      <c r="J314" s="714"/>
    </row>
    <row r="315" spans="1:11" ht="39" thickBot="1" x14ac:dyDescent="0.25">
      <c r="B315" s="75" t="s">
        <v>29</v>
      </c>
      <c r="C315" s="76" t="s">
        <v>28</v>
      </c>
      <c r="D315" s="77" t="s">
        <v>23</v>
      </c>
      <c r="E315" s="77" t="s">
        <v>22</v>
      </c>
      <c r="F315" s="77" t="s">
        <v>21</v>
      </c>
      <c r="G315" s="78" t="s">
        <v>10</v>
      </c>
      <c r="H315" s="79" t="s">
        <v>9</v>
      </c>
      <c r="I315" s="79" t="s">
        <v>8</v>
      </c>
      <c r="J315" s="80" t="s">
        <v>7</v>
      </c>
    </row>
    <row r="316" spans="1:11" x14ac:dyDescent="0.2">
      <c r="A316" s="1">
        <v>209</v>
      </c>
      <c r="B316" s="46"/>
      <c r="C316" s="140"/>
      <c r="D316" s="82"/>
      <c r="E316" s="82"/>
      <c r="F316" s="173" t="e">
        <f>E316/D316</f>
        <v>#DIV/0!</v>
      </c>
      <c r="G316" s="82"/>
      <c r="H316" s="82"/>
      <c r="I316" s="82"/>
      <c r="J316" s="47"/>
      <c r="K316" s="88"/>
    </row>
    <row r="317" spans="1:11" x14ac:dyDescent="0.2">
      <c r="A317" s="1">
        <v>210</v>
      </c>
      <c r="B317" s="37"/>
      <c r="C317" s="142"/>
      <c r="D317" s="38"/>
      <c r="E317" s="38"/>
      <c r="F317" s="174" t="e">
        <f>E317/D317</f>
        <v>#DIV/0!</v>
      </c>
      <c r="G317" s="38"/>
      <c r="H317" s="38"/>
      <c r="I317" s="38"/>
      <c r="J317" s="49"/>
      <c r="K317" s="18"/>
    </row>
    <row r="318" spans="1:11" x14ac:dyDescent="0.2">
      <c r="A318" s="1">
        <v>211</v>
      </c>
      <c r="B318" s="37"/>
      <c r="C318" s="142"/>
      <c r="D318" s="38"/>
      <c r="E318" s="38"/>
      <c r="F318" s="174" t="e">
        <f t="shared" ref="F318:F355" si="17">E318/D318</f>
        <v>#DIV/0!</v>
      </c>
      <c r="G318" s="38"/>
      <c r="H318" s="38"/>
      <c r="I318" s="38"/>
      <c r="J318" s="49"/>
      <c r="K318" s="88"/>
    </row>
    <row r="319" spans="1:11" x14ac:dyDescent="0.2">
      <c r="A319" s="1">
        <v>212</v>
      </c>
      <c r="B319" s="37"/>
      <c r="C319" s="142"/>
      <c r="D319" s="38"/>
      <c r="E319" s="38"/>
      <c r="F319" s="174" t="e">
        <f t="shared" si="17"/>
        <v>#DIV/0!</v>
      </c>
      <c r="G319" s="38"/>
      <c r="H319" s="38"/>
      <c r="I319" s="38"/>
      <c r="J319" s="49"/>
      <c r="K319" s="18"/>
    </row>
    <row r="320" spans="1:11" x14ac:dyDescent="0.2">
      <c r="A320" s="1">
        <v>213</v>
      </c>
      <c r="B320" s="37"/>
      <c r="C320" s="142"/>
      <c r="D320" s="38"/>
      <c r="E320" s="38"/>
      <c r="F320" s="174" t="e">
        <f t="shared" si="17"/>
        <v>#DIV/0!</v>
      </c>
      <c r="G320" s="38"/>
      <c r="H320" s="38"/>
      <c r="I320" s="38"/>
      <c r="J320" s="49"/>
      <c r="K320" s="88"/>
    </row>
    <row r="321" spans="1:11" x14ac:dyDescent="0.2">
      <c r="A321" s="1">
        <v>214</v>
      </c>
      <c r="B321" s="37"/>
      <c r="C321" s="142"/>
      <c r="D321" s="38"/>
      <c r="E321" s="38"/>
      <c r="F321" s="174" t="e">
        <f t="shared" si="17"/>
        <v>#DIV/0!</v>
      </c>
      <c r="G321" s="38"/>
      <c r="H321" s="38"/>
      <c r="I321" s="38"/>
      <c r="J321" s="49"/>
      <c r="K321" s="18"/>
    </row>
    <row r="322" spans="1:11" x14ac:dyDescent="0.2">
      <c r="A322" s="1">
        <v>215</v>
      </c>
      <c r="B322" s="37"/>
      <c r="C322" s="142"/>
      <c r="D322" s="38"/>
      <c r="E322" s="38"/>
      <c r="F322" s="174" t="e">
        <f t="shared" si="17"/>
        <v>#DIV/0!</v>
      </c>
      <c r="G322" s="38"/>
      <c r="H322" s="38"/>
      <c r="I322" s="38"/>
      <c r="J322" s="49"/>
      <c r="K322" s="88"/>
    </row>
    <row r="323" spans="1:11" x14ac:dyDescent="0.2">
      <c r="A323" s="1">
        <v>216</v>
      </c>
      <c r="B323" s="37"/>
      <c r="C323" s="142"/>
      <c r="D323" s="38"/>
      <c r="E323" s="38"/>
      <c r="F323" s="174" t="e">
        <f t="shared" si="17"/>
        <v>#DIV/0!</v>
      </c>
      <c r="G323" s="38"/>
      <c r="H323" s="38"/>
      <c r="I323" s="38"/>
      <c r="J323" s="49"/>
      <c r="K323" s="18"/>
    </row>
    <row r="324" spans="1:11" x14ac:dyDescent="0.2">
      <c r="A324" s="1">
        <v>217</v>
      </c>
      <c r="B324" s="37"/>
      <c r="C324" s="142"/>
      <c r="D324" s="38"/>
      <c r="E324" s="38"/>
      <c r="F324" s="174" t="e">
        <f t="shared" si="17"/>
        <v>#DIV/0!</v>
      </c>
      <c r="G324" s="38"/>
      <c r="H324" s="38"/>
      <c r="I324" s="38"/>
      <c r="J324" s="49"/>
      <c r="K324" s="88"/>
    </row>
    <row r="325" spans="1:11" x14ac:dyDescent="0.2">
      <c r="A325" s="1">
        <v>218</v>
      </c>
      <c r="B325" s="37"/>
      <c r="C325" s="142"/>
      <c r="D325" s="38"/>
      <c r="E325" s="38"/>
      <c r="F325" s="174" t="e">
        <f t="shared" si="17"/>
        <v>#DIV/0!</v>
      </c>
      <c r="G325" s="38"/>
      <c r="H325" s="38"/>
      <c r="I325" s="38"/>
      <c r="J325" s="49"/>
      <c r="K325" s="18"/>
    </row>
    <row r="326" spans="1:11" x14ac:dyDescent="0.2">
      <c r="A326" s="1">
        <v>219</v>
      </c>
      <c r="B326" s="37"/>
      <c r="C326" s="142"/>
      <c r="D326" s="38"/>
      <c r="E326" s="38"/>
      <c r="F326" s="174" t="e">
        <f t="shared" si="17"/>
        <v>#DIV/0!</v>
      </c>
      <c r="G326" s="38"/>
      <c r="H326" s="38"/>
      <c r="I326" s="38"/>
      <c r="J326" s="49"/>
      <c r="K326" s="88"/>
    </row>
    <row r="327" spans="1:11" x14ac:dyDescent="0.2">
      <c r="A327" s="1">
        <v>220</v>
      </c>
      <c r="B327" s="37"/>
      <c r="C327" s="142"/>
      <c r="D327" s="38"/>
      <c r="E327" s="38"/>
      <c r="F327" s="174" t="e">
        <f t="shared" si="17"/>
        <v>#DIV/0!</v>
      </c>
      <c r="G327" s="38"/>
      <c r="H327" s="38"/>
      <c r="I327" s="38"/>
      <c r="J327" s="49"/>
      <c r="K327" s="18"/>
    </row>
    <row r="328" spans="1:11" x14ac:dyDescent="0.2">
      <c r="A328" s="1">
        <v>221</v>
      </c>
      <c r="B328" s="37"/>
      <c r="C328" s="142"/>
      <c r="D328" s="38"/>
      <c r="E328" s="38"/>
      <c r="F328" s="174" t="e">
        <f t="shared" si="17"/>
        <v>#DIV/0!</v>
      </c>
      <c r="G328" s="38"/>
      <c r="H328" s="38"/>
      <c r="I328" s="38"/>
      <c r="J328" s="49"/>
      <c r="K328" s="88"/>
    </row>
    <row r="329" spans="1:11" x14ac:dyDescent="0.2">
      <c r="A329" s="1">
        <v>222</v>
      </c>
      <c r="B329" s="37"/>
      <c r="C329" s="142"/>
      <c r="D329" s="38"/>
      <c r="E329" s="38"/>
      <c r="F329" s="174" t="e">
        <f t="shared" si="17"/>
        <v>#DIV/0!</v>
      </c>
      <c r="G329" s="38"/>
      <c r="H329" s="38"/>
      <c r="I329" s="38"/>
      <c r="J329" s="49"/>
      <c r="K329" s="18"/>
    </row>
    <row r="330" spans="1:11" x14ac:dyDescent="0.2">
      <c r="A330" s="1">
        <v>223</v>
      </c>
      <c r="B330" s="37"/>
      <c r="C330" s="142"/>
      <c r="D330" s="38"/>
      <c r="E330" s="38"/>
      <c r="F330" s="174" t="e">
        <f t="shared" si="17"/>
        <v>#DIV/0!</v>
      </c>
      <c r="G330" s="38"/>
      <c r="H330" s="38"/>
      <c r="I330" s="38"/>
      <c r="J330" s="49"/>
      <c r="K330" s="88"/>
    </row>
    <row r="331" spans="1:11" x14ac:dyDescent="0.2">
      <c r="A331" s="1">
        <v>224</v>
      </c>
      <c r="B331" s="37"/>
      <c r="C331" s="142"/>
      <c r="D331" s="38"/>
      <c r="E331" s="38"/>
      <c r="F331" s="174" t="e">
        <f t="shared" si="17"/>
        <v>#DIV/0!</v>
      </c>
      <c r="G331" s="38"/>
      <c r="H331" s="38"/>
      <c r="I331" s="38"/>
      <c r="J331" s="49"/>
      <c r="K331" s="18"/>
    </row>
    <row r="332" spans="1:11" x14ac:dyDescent="0.2">
      <c r="A332" s="1">
        <v>225</v>
      </c>
      <c r="B332" s="37"/>
      <c r="C332" s="142"/>
      <c r="D332" s="38"/>
      <c r="E332" s="38"/>
      <c r="F332" s="174" t="e">
        <f t="shared" si="17"/>
        <v>#DIV/0!</v>
      </c>
      <c r="G332" s="38"/>
      <c r="H332" s="38"/>
      <c r="I332" s="38"/>
      <c r="J332" s="49"/>
      <c r="K332" s="88"/>
    </row>
    <row r="333" spans="1:11" x14ac:dyDescent="0.2">
      <c r="A333" s="1">
        <v>226</v>
      </c>
      <c r="B333" s="37"/>
      <c r="C333" s="142"/>
      <c r="D333" s="38"/>
      <c r="E333" s="38"/>
      <c r="F333" s="174" t="e">
        <f t="shared" si="17"/>
        <v>#DIV/0!</v>
      </c>
      <c r="G333" s="38"/>
      <c r="H333" s="38"/>
      <c r="I333" s="38"/>
      <c r="J333" s="49"/>
      <c r="K333" s="18"/>
    </row>
    <row r="334" spans="1:11" x14ac:dyDescent="0.2">
      <c r="A334" s="1">
        <v>227</v>
      </c>
      <c r="B334" s="37"/>
      <c r="C334" s="142"/>
      <c r="D334" s="38"/>
      <c r="E334" s="38"/>
      <c r="F334" s="174" t="e">
        <f t="shared" si="17"/>
        <v>#DIV/0!</v>
      </c>
      <c r="G334" s="38"/>
      <c r="H334" s="38"/>
      <c r="I334" s="38"/>
      <c r="J334" s="49"/>
      <c r="K334" s="88"/>
    </row>
    <row r="335" spans="1:11" x14ac:dyDescent="0.2">
      <c r="A335" s="1">
        <v>228</v>
      </c>
      <c r="B335" s="37"/>
      <c r="C335" s="142"/>
      <c r="D335" s="38"/>
      <c r="E335" s="38"/>
      <c r="F335" s="174" t="e">
        <f t="shared" si="17"/>
        <v>#DIV/0!</v>
      </c>
      <c r="G335" s="38"/>
      <c r="H335" s="38"/>
      <c r="I335" s="38"/>
      <c r="J335" s="49"/>
      <c r="K335" s="18"/>
    </row>
    <row r="336" spans="1:11" x14ac:dyDescent="0.2">
      <c r="A336" s="1">
        <v>229</v>
      </c>
      <c r="B336" s="37"/>
      <c r="C336" s="142"/>
      <c r="D336" s="38"/>
      <c r="E336" s="38"/>
      <c r="F336" s="174" t="e">
        <f t="shared" si="17"/>
        <v>#DIV/0!</v>
      </c>
      <c r="G336" s="38"/>
      <c r="H336" s="38"/>
      <c r="I336" s="38"/>
      <c r="J336" s="49"/>
      <c r="K336" s="88"/>
    </row>
    <row r="337" spans="1:11" x14ac:dyDescent="0.2">
      <c r="A337" s="1">
        <v>230</v>
      </c>
      <c r="B337" s="37"/>
      <c r="C337" s="142"/>
      <c r="D337" s="38"/>
      <c r="E337" s="38"/>
      <c r="F337" s="174" t="e">
        <f t="shared" si="17"/>
        <v>#DIV/0!</v>
      </c>
      <c r="G337" s="38"/>
      <c r="H337" s="38"/>
      <c r="I337" s="38"/>
      <c r="J337" s="49"/>
      <c r="K337" s="18"/>
    </row>
    <row r="338" spans="1:11" x14ac:dyDescent="0.2">
      <c r="A338" s="1">
        <v>231</v>
      </c>
      <c r="B338" s="37"/>
      <c r="C338" s="142"/>
      <c r="D338" s="38"/>
      <c r="E338" s="38"/>
      <c r="F338" s="174" t="e">
        <f t="shared" si="17"/>
        <v>#DIV/0!</v>
      </c>
      <c r="G338" s="38"/>
      <c r="H338" s="38"/>
      <c r="I338" s="38"/>
      <c r="J338" s="49"/>
      <c r="K338" s="88"/>
    </row>
    <row r="339" spans="1:11" x14ac:dyDescent="0.2">
      <c r="A339" s="1">
        <v>232</v>
      </c>
      <c r="B339" s="37"/>
      <c r="C339" s="142"/>
      <c r="D339" s="38"/>
      <c r="E339" s="38"/>
      <c r="F339" s="174" t="e">
        <f t="shared" si="17"/>
        <v>#DIV/0!</v>
      </c>
      <c r="G339" s="38"/>
      <c r="H339" s="38"/>
      <c r="I339" s="38"/>
      <c r="J339" s="49"/>
      <c r="K339" s="18"/>
    </row>
    <row r="340" spans="1:11" x14ac:dyDescent="0.2">
      <c r="A340" s="1">
        <v>233</v>
      </c>
      <c r="B340" s="37"/>
      <c r="C340" s="142"/>
      <c r="D340" s="38"/>
      <c r="E340" s="38"/>
      <c r="F340" s="174" t="e">
        <f t="shared" si="17"/>
        <v>#DIV/0!</v>
      </c>
      <c r="G340" s="38"/>
      <c r="H340" s="38"/>
      <c r="I340" s="38"/>
      <c r="J340" s="49"/>
      <c r="K340" s="88"/>
    </row>
    <row r="341" spans="1:11" x14ac:dyDescent="0.2">
      <c r="A341" s="1">
        <v>234</v>
      </c>
      <c r="B341" s="37"/>
      <c r="C341" s="142"/>
      <c r="D341" s="38"/>
      <c r="E341" s="38"/>
      <c r="F341" s="174" t="e">
        <f t="shared" si="17"/>
        <v>#DIV/0!</v>
      </c>
      <c r="G341" s="38"/>
      <c r="H341" s="38"/>
      <c r="I341" s="38"/>
      <c r="J341" s="49"/>
      <c r="K341" s="18"/>
    </row>
    <row r="342" spans="1:11" x14ac:dyDescent="0.2">
      <c r="A342" s="1">
        <v>235</v>
      </c>
      <c r="B342" s="37"/>
      <c r="C342" s="142"/>
      <c r="D342" s="38"/>
      <c r="E342" s="38"/>
      <c r="F342" s="174" t="e">
        <f t="shared" si="17"/>
        <v>#DIV/0!</v>
      </c>
      <c r="G342" s="38"/>
      <c r="H342" s="38"/>
      <c r="I342" s="38"/>
      <c r="J342" s="49"/>
      <c r="K342" s="88"/>
    </row>
    <row r="343" spans="1:11" x14ac:dyDescent="0.2">
      <c r="A343" s="1">
        <v>236</v>
      </c>
      <c r="B343" s="37"/>
      <c r="C343" s="142"/>
      <c r="D343" s="38"/>
      <c r="E343" s="38"/>
      <c r="F343" s="174" t="e">
        <f t="shared" si="17"/>
        <v>#DIV/0!</v>
      </c>
      <c r="G343" s="38"/>
      <c r="H343" s="38"/>
      <c r="I343" s="38"/>
      <c r="J343" s="49"/>
      <c r="K343" s="18"/>
    </row>
    <row r="344" spans="1:11" x14ac:dyDescent="0.2">
      <c r="A344" s="1">
        <v>237</v>
      </c>
      <c r="B344" s="37"/>
      <c r="C344" s="142"/>
      <c r="D344" s="38"/>
      <c r="E344" s="38"/>
      <c r="F344" s="174" t="e">
        <f t="shared" si="17"/>
        <v>#DIV/0!</v>
      </c>
      <c r="G344" s="38"/>
      <c r="H344" s="38"/>
      <c r="I344" s="38"/>
      <c r="J344" s="49"/>
      <c r="K344" s="88"/>
    </row>
    <row r="345" spans="1:11" x14ac:dyDescent="0.2">
      <c r="A345" s="1">
        <v>238</v>
      </c>
      <c r="B345" s="37"/>
      <c r="C345" s="142"/>
      <c r="D345" s="38"/>
      <c r="E345" s="38"/>
      <c r="F345" s="174" t="e">
        <f t="shared" si="17"/>
        <v>#DIV/0!</v>
      </c>
      <c r="G345" s="38"/>
      <c r="H345" s="38"/>
      <c r="I345" s="38"/>
      <c r="J345" s="49"/>
      <c r="K345" s="18"/>
    </row>
    <row r="346" spans="1:11" x14ac:dyDescent="0.2">
      <c r="A346" s="1">
        <v>239</v>
      </c>
      <c r="B346" s="37"/>
      <c r="C346" s="142"/>
      <c r="D346" s="38"/>
      <c r="E346" s="38"/>
      <c r="F346" s="174" t="e">
        <f t="shared" si="17"/>
        <v>#DIV/0!</v>
      </c>
      <c r="G346" s="38"/>
      <c r="H346" s="38"/>
      <c r="I346" s="38"/>
      <c r="J346" s="49"/>
      <c r="K346" s="88"/>
    </row>
    <row r="347" spans="1:11" x14ac:dyDescent="0.2">
      <c r="A347" s="1">
        <v>240</v>
      </c>
      <c r="B347" s="37"/>
      <c r="C347" s="142"/>
      <c r="D347" s="38"/>
      <c r="E347" s="38"/>
      <c r="F347" s="174" t="e">
        <f t="shared" si="17"/>
        <v>#DIV/0!</v>
      </c>
      <c r="G347" s="38"/>
      <c r="H347" s="38"/>
      <c r="I347" s="38"/>
      <c r="J347" s="49"/>
      <c r="K347" s="18"/>
    </row>
    <row r="348" spans="1:11" x14ac:dyDescent="0.2">
      <c r="A348" s="1">
        <v>241</v>
      </c>
      <c r="B348" s="37"/>
      <c r="C348" s="142"/>
      <c r="D348" s="38"/>
      <c r="E348" s="38"/>
      <c r="F348" s="174" t="e">
        <f t="shared" si="17"/>
        <v>#DIV/0!</v>
      </c>
      <c r="G348" s="38"/>
      <c r="H348" s="38"/>
      <c r="I348" s="38"/>
      <c r="J348" s="49"/>
      <c r="K348" s="88"/>
    </row>
    <row r="349" spans="1:11" x14ac:dyDescent="0.2">
      <c r="A349" s="1">
        <v>242</v>
      </c>
      <c r="B349" s="37"/>
      <c r="C349" s="142"/>
      <c r="D349" s="38"/>
      <c r="E349" s="38"/>
      <c r="F349" s="174" t="e">
        <f t="shared" si="17"/>
        <v>#DIV/0!</v>
      </c>
      <c r="G349" s="38"/>
      <c r="H349" s="38"/>
      <c r="I349" s="38"/>
      <c r="J349" s="49"/>
      <c r="K349" s="18"/>
    </row>
    <row r="350" spans="1:11" x14ac:dyDescent="0.2">
      <c r="A350" s="1">
        <v>243</v>
      </c>
      <c r="B350" s="37"/>
      <c r="C350" s="142"/>
      <c r="D350" s="38"/>
      <c r="E350" s="38"/>
      <c r="F350" s="174" t="e">
        <f t="shared" si="17"/>
        <v>#DIV/0!</v>
      </c>
      <c r="G350" s="38"/>
      <c r="H350" s="38"/>
      <c r="I350" s="38"/>
      <c r="J350" s="49"/>
      <c r="K350" s="88"/>
    </row>
    <row r="351" spans="1:11" x14ac:dyDescent="0.2">
      <c r="A351" s="1">
        <v>244</v>
      </c>
      <c r="B351" s="37"/>
      <c r="C351" s="142"/>
      <c r="D351" s="38"/>
      <c r="E351" s="38"/>
      <c r="F351" s="174" t="e">
        <f t="shared" si="17"/>
        <v>#DIV/0!</v>
      </c>
      <c r="G351" s="38"/>
      <c r="H351" s="38"/>
      <c r="I351" s="38"/>
      <c r="J351" s="49"/>
      <c r="K351" s="18"/>
    </row>
    <row r="352" spans="1:11" x14ac:dyDescent="0.2">
      <c r="A352" s="1">
        <v>245</v>
      </c>
      <c r="B352" s="37"/>
      <c r="C352" s="142"/>
      <c r="D352" s="38"/>
      <c r="E352" s="38"/>
      <c r="F352" s="174" t="e">
        <f t="shared" si="17"/>
        <v>#DIV/0!</v>
      </c>
      <c r="G352" s="38"/>
      <c r="H352" s="38"/>
      <c r="I352" s="38"/>
      <c r="J352" s="49"/>
      <c r="K352" s="88"/>
    </row>
    <row r="353" spans="1:11" x14ac:dyDescent="0.2">
      <c r="A353" s="1">
        <v>246</v>
      </c>
      <c r="B353" s="37"/>
      <c r="C353" s="142"/>
      <c r="D353" s="38"/>
      <c r="E353" s="38"/>
      <c r="F353" s="174" t="e">
        <f t="shared" si="17"/>
        <v>#DIV/0!</v>
      </c>
      <c r="G353" s="38"/>
      <c r="H353" s="38"/>
      <c r="I353" s="38"/>
      <c r="J353" s="49"/>
      <c r="K353" s="18"/>
    </row>
    <row r="354" spans="1:11" x14ac:dyDescent="0.2">
      <c r="A354" s="1">
        <v>247</v>
      </c>
      <c r="B354" s="37"/>
      <c r="C354" s="142"/>
      <c r="D354" s="38"/>
      <c r="E354" s="38"/>
      <c r="F354" s="174" t="e">
        <f t="shared" si="17"/>
        <v>#DIV/0!</v>
      </c>
      <c r="G354" s="38"/>
      <c r="H354" s="38"/>
      <c r="I354" s="38"/>
      <c r="J354" s="49"/>
      <c r="K354" s="88"/>
    </row>
    <row r="355" spans="1:11" ht="13.5" thickBot="1" x14ac:dyDescent="0.25">
      <c r="A355" s="1">
        <v>248</v>
      </c>
      <c r="B355" s="99"/>
      <c r="C355" s="144"/>
      <c r="D355" s="101"/>
      <c r="E355" s="101"/>
      <c r="F355" s="175" t="e">
        <f t="shared" si="17"/>
        <v>#DIV/0!</v>
      </c>
      <c r="G355" s="101"/>
      <c r="H355" s="101"/>
      <c r="I355" s="101"/>
      <c r="J355" s="103"/>
      <c r="K355" s="18"/>
    </row>
    <row r="356" spans="1:11" ht="13.5" thickBot="1" x14ac:dyDescent="0.25">
      <c r="B356" s="121"/>
      <c r="C356" s="104" t="s">
        <v>44</v>
      </c>
      <c r="D356" s="128">
        <f>SUM(D316:D355)</f>
        <v>0</v>
      </c>
      <c r="E356" s="128">
        <f>SUM(E316:E355)</f>
        <v>0</v>
      </c>
      <c r="F356" s="129" t="e">
        <f>E356/D356</f>
        <v>#DIV/0!</v>
      </c>
      <c r="G356" s="128">
        <f>SUM(G317:G355)</f>
        <v>0</v>
      </c>
      <c r="H356" s="128">
        <f>SUM(H317:H355)</f>
        <v>0</v>
      </c>
      <c r="I356" s="128">
        <f>SUM(I317:I355)</f>
        <v>0</v>
      </c>
      <c r="J356" s="128">
        <f>SUM(J316:J355)</f>
        <v>0</v>
      </c>
      <c r="K356" s="88"/>
    </row>
    <row r="357" spans="1:11" ht="13.5" thickBot="1" x14ac:dyDescent="0.25">
      <c r="B357" s="89"/>
      <c r="C357" s="90"/>
      <c r="D357" s="89"/>
      <c r="E357" s="89"/>
      <c r="F357" s="203" t="s">
        <v>16</v>
      </c>
      <c r="G357" s="131" t="e">
        <f>G356/D356</f>
        <v>#DIV/0!</v>
      </c>
      <c r="H357" s="131" t="e">
        <f>H356/D356</f>
        <v>#DIV/0!</v>
      </c>
      <c r="I357" s="131" t="e">
        <f>I356/D356</f>
        <v>#DIV/0!</v>
      </c>
      <c r="J357" s="106" t="e">
        <f>J356/D356</f>
        <v>#DIV/0!</v>
      </c>
      <c r="K357" s="88"/>
    </row>
    <row r="358" spans="1:11" x14ac:dyDescent="0.2">
      <c r="B358" s="391"/>
      <c r="C358" s="391"/>
      <c r="D358" s="391"/>
      <c r="E358" s="391"/>
      <c r="F358" s="391"/>
      <c r="G358" s="391"/>
      <c r="H358" s="391"/>
      <c r="I358" s="391"/>
      <c r="J358" s="391"/>
      <c r="K358" s="88"/>
    </row>
    <row r="359" spans="1:11" x14ac:dyDescent="0.2">
      <c r="B359" s="391"/>
      <c r="C359" s="391"/>
      <c r="D359" s="391"/>
      <c r="E359" s="391"/>
      <c r="F359" s="391"/>
      <c r="G359" s="391"/>
      <c r="H359" s="391"/>
      <c r="I359" s="391"/>
      <c r="J359" s="391"/>
      <c r="K359" s="88"/>
    </row>
    <row r="360" spans="1:11" ht="13.5" thickBot="1" x14ac:dyDescent="0.25">
      <c r="B360" s="715" t="s">
        <v>25</v>
      </c>
      <c r="C360" s="715"/>
      <c r="D360" s="212"/>
      <c r="E360" s="212"/>
      <c r="F360" s="212"/>
      <c r="G360" s="212"/>
      <c r="H360" s="212"/>
      <c r="I360" s="212"/>
      <c r="J360" s="212"/>
      <c r="K360" s="88"/>
    </row>
    <row r="361" spans="1:11" ht="13.5" thickBot="1" x14ac:dyDescent="0.25">
      <c r="B361" s="73"/>
      <c r="C361" s="74"/>
      <c r="D361" s="710" t="s">
        <v>437</v>
      </c>
      <c r="E361" s="711"/>
      <c r="F361" s="711"/>
      <c r="G361" s="707" t="s">
        <v>24</v>
      </c>
      <c r="H361" s="708"/>
      <c r="I361" s="708"/>
      <c r="J361" s="714"/>
      <c r="K361" s="88"/>
    </row>
    <row r="362" spans="1:11" ht="39" thickBot="1" x14ac:dyDescent="0.25">
      <c r="B362" s="75" t="s">
        <v>29</v>
      </c>
      <c r="C362" s="76" t="s">
        <v>28</v>
      </c>
      <c r="D362" s="156" t="s">
        <v>23</v>
      </c>
      <c r="E362" s="77" t="s">
        <v>22</v>
      </c>
      <c r="F362" s="77" t="s">
        <v>21</v>
      </c>
      <c r="G362" s="78" t="s">
        <v>10</v>
      </c>
      <c r="H362" s="79" t="s">
        <v>9</v>
      </c>
      <c r="I362" s="79" t="s">
        <v>8</v>
      </c>
      <c r="J362" s="80" t="s">
        <v>7</v>
      </c>
      <c r="K362" s="88"/>
    </row>
    <row r="363" spans="1:11" x14ac:dyDescent="0.2">
      <c r="A363" s="1">
        <v>250</v>
      </c>
      <c r="B363" s="176"/>
      <c r="C363" s="177"/>
      <c r="D363" s="48"/>
      <c r="E363" s="82"/>
      <c r="F363" s="178" t="e">
        <f>E363/D363</f>
        <v>#DIV/0!</v>
      </c>
      <c r="G363" s="82"/>
      <c r="H363" s="82"/>
      <c r="I363" s="82"/>
      <c r="J363" s="47"/>
      <c r="K363" s="88"/>
    </row>
    <row r="364" spans="1:11" x14ac:dyDescent="0.2">
      <c r="A364" s="1">
        <v>251</v>
      </c>
      <c r="B364" s="179"/>
      <c r="C364" s="180"/>
      <c r="D364" s="50"/>
      <c r="E364" s="38"/>
      <c r="F364" s="174" t="e">
        <f t="shared" ref="F364:F384" si="18">E364/D364</f>
        <v>#DIV/0!</v>
      </c>
      <c r="G364" s="38"/>
      <c r="H364" s="38"/>
      <c r="I364" s="38"/>
      <c r="J364" s="49"/>
      <c r="K364" s="88"/>
    </row>
    <row r="365" spans="1:11" x14ac:dyDescent="0.2">
      <c r="A365" s="1">
        <v>252</v>
      </c>
      <c r="B365" s="179"/>
      <c r="C365" s="180"/>
      <c r="D365" s="50"/>
      <c r="E365" s="38"/>
      <c r="F365" s="174" t="e">
        <f t="shared" si="18"/>
        <v>#DIV/0!</v>
      </c>
      <c r="G365" s="38"/>
      <c r="H365" s="38"/>
      <c r="I365" s="38"/>
      <c r="J365" s="49"/>
      <c r="K365" s="88"/>
    </row>
    <row r="366" spans="1:11" x14ac:dyDescent="0.2">
      <c r="A366" s="1">
        <v>253</v>
      </c>
      <c r="B366" s="179"/>
      <c r="C366" s="180"/>
      <c r="D366" s="50"/>
      <c r="E366" s="38"/>
      <c r="F366" s="174" t="e">
        <f t="shared" si="18"/>
        <v>#DIV/0!</v>
      </c>
      <c r="G366" s="38"/>
      <c r="H366" s="38"/>
      <c r="I366" s="38"/>
      <c r="J366" s="49"/>
      <c r="K366" s="88"/>
    </row>
    <row r="367" spans="1:11" x14ac:dyDescent="0.2">
      <c r="A367" s="1">
        <v>254</v>
      </c>
      <c r="B367" s="179"/>
      <c r="C367" s="180"/>
      <c r="D367" s="50"/>
      <c r="E367" s="38"/>
      <c r="F367" s="174" t="e">
        <f t="shared" si="18"/>
        <v>#DIV/0!</v>
      </c>
      <c r="G367" s="38"/>
      <c r="H367" s="38"/>
      <c r="I367" s="38"/>
      <c r="J367" s="49"/>
      <c r="K367" s="88"/>
    </row>
    <row r="368" spans="1:11" x14ac:dyDescent="0.2">
      <c r="A368" s="1">
        <v>255</v>
      </c>
      <c r="B368" s="179"/>
      <c r="C368" s="180"/>
      <c r="D368" s="50"/>
      <c r="E368" s="38"/>
      <c r="F368" s="174" t="e">
        <f t="shared" si="18"/>
        <v>#DIV/0!</v>
      </c>
      <c r="G368" s="38"/>
      <c r="H368" s="38"/>
      <c r="I368" s="38"/>
      <c r="J368" s="49"/>
      <c r="K368" s="88"/>
    </row>
    <row r="369" spans="1:11" x14ac:dyDescent="0.2">
      <c r="A369" s="1">
        <v>256</v>
      </c>
      <c r="B369" s="179"/>
      <c r="C369" s="180"/>
      <c r="D369" s="50"/>
      <c r="E369" s="38"/>
      <c r="F369" s="174" t="e">
        <f t="shared" si="18"/>
        <v>#DIV/0!</v>
      </c>
      <c r="G369" s="38"/>
      <c r="H369" s="38"/>
      <c r="I369" s="38"/>
      <c r="J369" s="49"/>
      <c r="K369" s="88"/>
    </row>
    <row r="370" spans="1:11" x14ac:dyDescent="0.2">
      <c r="A370" s="1">
        <v>257</v>
      </c>
      <c r="B370" s="179"/>
      <c r="C370" s="180"/>
      <c r="D370" s="50"/>
      <c r="E370" s="38"/>
      <c r="F370" s="174" t="e">
        <f t="shared" si="18"/>
        <v>#DIV/0!</v>
      </c>
      <c r="G370" s="38"/>
      <c r="H370" s="38"/>
      <c r="I370" s="38"/>
      <c r="J370" s="49"/>
      <c r="K370" s="88"/>
    </row>
    <row r="371" spans="1:11" x14ac:dyDescent="0.2">
      <c r="A371" s="1">
        <v>258</v>
      </c>
      <c r="B371" s="179"/>
      <c r="C371" s="180"/>
      <c r="D371" s="50"/>
      <c r="E371" s="38"/>
      <c r="F371" s="174" t="e">
        <f t="shared" si="18"/>
        <v>#DIV/0!</v>
      </c>
      <c r="G371" s="38"/>
      <c r="H371" s="38"/>
      <c r="I371" s="38"/>
      <c r="J371" s="49"/>
      <c r="K371" s="88"/>
    </row>
    <row r="372" spans="1:11" x14ac:dyDescent="0.2">
      <c r="A372" s="1">
        <v>259</v>
      </c>
      <c r="B372" s="179"/>
      <c r="C372" s="180"/>
      <c r="D372" s="50"/>
      <c r="E372" s="38"/>
      <c r="F372" s="174" t="e">
        <f t="shared" si="18"/>
        <v>#DIV/0!</v>
      </c>
      <c r="G372" s="38"/>
      <c r="H372" s="38"/>
      <c r="I372" s="38"/>
      <c r="J372" s="49"/>
      <c r="K372" s="88"/>
    </row>
    <row r="373" spans="1:11" x14ac:dyDescent="0.2">
      <c r="A373" s="1">
        <v>260</v>
      </c>
      <c r="B373" s="179"/>
      <c r="C373" s="180"/>
      <c r="D373" s="50"/>
      <c r="E373" s="38"/>
      <c r="F373" s="174" t="e">
        <f t="shared" si="18"/>
        <v>#DIV/0!</v>
      </c>
      <c r="G373" s="38"/>
      <c r="H373" s="38"/>
      <c r="I373" s="38"/>
      <c r="J373" s="49"/>
      <c r="K373" s="88"/>
    </row>
    <row r="374" spans="1:11" x14ac:dyDescent="0.2">
      <c r="A374" s="1">
        <v>261</v>
      </c>
      <c r="B374" s="179"/>
      <c r="C374" s="180"/>
      <c r="D374" s="50"/>
      <c r="E374" s="38"/>
      <c r="F374" s="174" t="e">
        <f t="shared" si="18"/>
        <v>#DIV/0!</v>
      </c>
      <c r="G374" s="38"/>
      <c r="H374" s="38"/>
      <c r="I374" s="38"/>
      <c r="J374" s="49"/>
      <c r="K374" s="88"/>
    </row>
    <row r="375" spans="1:11" x14ac:dyDescent="0.2">
      <c r="A375" s="1">
        <v>262</v>
      </c>
      <c r="B375" s="179"/>
      <c r="C375" s="180"/>
      <c r="D375" s="50"/>
      <c r="E375" s="38"/>
      <c r="F375" s="174" t="e">
        <f t="shared" si="18"/>
        <v>#DIV/0!</v>
      </c>
      <c r="G375" s="38"/>
      <c r="H375" s="38"/>
      <c r="I375" s="38"/>
      <c r="J375" s="49"/>
      <c r="K375" s="88"/>
    </row>
    <row r="376" spans="1:11" x14ac:dyDescent="0.2">
      <c r="A376" s="1">
        <v>263</v>
      </c>
      <c r="B376" s="179"/>
      <c r="C376" s="180"/>
      <c r="D376" s="50"/>
      <c r="E376" s="38"/>
      <c r="F376" s="174" t="e">
        <f t="shared" si="18"/>
        <v>#DIV/0!</v>
      </c>
      <c r="G376" s="38"/>
      <c r="H376" s="38"/>
      <c r="I376" s="38"/>
      <c r="J376" s="49"/>
      <c r="K376" s="88"/>
    </row>
    <row r="377" spans="1:11" x14ac:dyDescent="0.2">
      <c r="A377" s="1">
        <v>264</v>
      </c>
      <c r="B377" s="179"/>
      <c r="C377" s="180"/>
      <c r="D377" s="50"/>
      <c r="E377" s="38"/>
      <c r="F377" s="174" t="e">
        <f t="shared" si="18"/>
        <v>#DIV/0!</v>
      </c>
      <c r="G377" s="38"/>
      <c r="H377" s="38"/>
      <c r="I377" s="38"/>
      <c r="J377" s="49"/>
      <c r="K377" s="88"/>
    </row>
    <row r="378" spans="1:11" x14ac:dyDescent="0.2">
      <c r="A378" s="1">
        <v>265</v>
      </c>
      <c r="B378" s="179"/>
      <c r="C378" s="180"/>
      <c r="D378" s="50"/>
      <c r="E378" s="38"/>
      <c r="F378" s="174" t="e">
        <f t="shared" si="18"/>
        <v>#DIV/0!</v>
      </c>
      <c r="G378" s="38"/>
      <c r="H378" s="38"/>
      <c r="I378" s="38"/>
      <c r="J378" s="49"/>
      <c r="K378" s="88"/>
    </row>
    <row r="379" spans="1:11" x14ac:dyDescent="0.2">
      <c r="A379" s="1">
        <v>266</v>
      </c>
      <c r="B379" s="179"/>
      <c r="C379" s="180"/>
      <c r="D379" s="50"/>
      <c r="E379" s="38"/>
      <c r="F379" s="174" t="e">
        <f t="shared" si="18"/>
        <v>#DIV/0!</v>
      </c>
      <c r="G379" s="38"/>
      <c r="H379" s="38"/>
      <c r="I379" s="38"/>
      <c r="J379" s="49"/>
      <c r="K379" s="88"/>
    </row>
    <row r="380" spans="1:11" x14ac:dyDescent="0.2">
      <c r="A380" s="1">
        <v>267</v>
      </c>
      <c r="B380" s="179"/>
      <c r="C380" s="180"/>
      <c r="D380" s="50"/>
      <c r="E380" s="38"/>
      <c r="F380" s="174" t="e">
        <f t="shared" si="18"/>
        <v>#DIV/0!</v>
      </c>
      <c r="G380" s="38"/>
      <c r="H380" s="38"/>
      <c r="I380" s="38"/>
      <c r="J380" s="49"/>
      <c r="K380" s="88"/>
    </row>
    <row r="381" spans="1:11" x14ac:dyDescent="0.2">
      <c r="A381" s="1">
        <v>268</v>
      </c>
      <c r="B381" s="179"/>
      <c r="C381" s="180"/>
      <c r="D381" s="50"/>
      <c r="E381" s="38"/>
      <c r="F381" s="174" t="e">
        <f t="shared" si="18"/>
        <v>#DIV/0!</v>
      </c>
      <c r="G381" s="38"/>
      <c r="H381" s="38"/>
      <c r="I381" s="38"/>
      <c r="J381" s="49"/>
      <c r="K381" s="88"/>
    </row>
    <row r="382" spans="1:11" x14ac:dyDescent="0.2">
      <c r="A382" s="1">
        <v>269</v>
      </c>
      <c r="B382" s="179"/>
      <c r="C382" s="180"/>
      <c r="D382" s="50"/>
      <c r="E382" s="38"/>
      <c r="F382" s="174" t="e">
        <f t="shared" si="18"/>
        <v>#DIV/0!</v>
      </c>
      <c r="G382" s="38"/>
      <c r="H382" s="38"/>
      <c r="I382" s="38"/>
      <c r="J382" s="49"/>
      <c r="K382" s="88"/>
    </row>
    <row r="383" spans="1:11" x14ac:dyDescent="0.2">
      <c r="A383" s="1">
        <v>270</v>
      </c>
      <c r="B383" s="179"/>
      <c r="C383" s="180"/>
      <c r="D383" s="50"/>
      <c r="E383" s="38"/>
      <c r="F383" s="174" t="e">
        <f t="shared" si="18"/>
        <v>#DIV/0!</v>
      </c>
      <c r="G383" s="38"/>
      <c r="H383" s="38"/>
      <c r="I383" s="38"/>
      <c r="J383" s="49"/>
    </row>
    <row r="384" spans="1:11" ht="13.5" thickBot="1" x14ac:dyDescent="0.25">
      <c r="A384" s="1">
        <v>271</v>
      </c>
      <c r="B384" s="181"/>
      <c r="C384" s="182"/>
      <c r="D384" s="183"/>
      <c r="E384" s="101"/>
      <c r="F384" s="175" t="e">
        <f t="shared" si="18"/>
        <v>#DIV/0!</v>
      </c>
      <c r="G384" s="101"/>
      <c r="H384" s="101"/>
      <c r="I384" s="101"/>
      <c r="J384" s="103"/>
    </row>
    <row r="385" spans="1:10" ht="13.5" thickBot="1" x14ac:dyDescent="0.25">
      <c r="B385" s="121"/>
      <c r="C385" s="104" t="s">
        <v>44</v>
      </c>
      <c r="D385" s="127">
        <f>SUM(D363:D384)</f>
        <v>0</v>
      </c>
      <c r="E385" s="128">
        <f>SUM(E363:E384)</f>
        <v>0</v>
      </c>
      <c r="F385" s="129" t="e">
        <f>E385/D385</f>
        <v>#DIV/0!</v>
      </c>
      <c r="G385" s="128">
        <f>SUM(G363:G384)</f>
        <v>0</v>
      </c>
      <c r="H385" s="128">
        <f>SUM(H363:H384)</f>
        <v>0</v>
      </c>
      <c r="I385" s="128">
        <f>SUM(I363:I384)</f>
        <v>0</v>
      </c>
      <c r="J385" s="128">
        <f>SUM(J363:J384)</f>
        <v>0</v>
      </c>
    </row>
    <row r="386" spans="1:10" ht="13.5" thickBot="1" x14ac:dyDescent="0.25">
      <c r="B386" s="89"/>
      <c r="C386" s="90"/>
      <c r="D386" s="89"/>
      <c r="E386" s="89"/>
      <c r="F386" s="203" t="s">
        <v>16</v>
      </c>
      <c r="G386" s="131" t="e">
        <f>G385/D385</f>
        <v>#DIV/0!</v>
      </c>
      <c r="H386" s="131" t="e">
        <f>H385/D385</f>
        <v>#DIV/0!</v>
      </c>
      <c r="I386" s="131" t="e">
        <f>I385/D385</f>
        <v>#DIV/0!</v>
      </c>
      <c r="J386" s="106" t="e">
        <f>J385/D385</f>
        <v>#DIV/0!</v>
      </c>
    </row>
    <row r="387" spans="1:10" x14ac:dyDescent="0.2">
      <c r="B387" s="89"/>
      <c r="C387" s="90"/>
      <c r="D387" s="89"/>
      <c r="E387" s="89"/>
      <c r="F387" s="199"/>
      <c r="G387" s="95"/>
      <c r="H387" s="95"/>
      <c r="I387" s="95"/>
      <c r="J387" s="95"/>
    </row>
    <row r="388" spans="1:10" x14ac:dyDescent="0.2">
      <c r="B388" s="89"/>
      <c r="C388" s="90"/>
      <c r="D388" s="89"/>
      <c r="E388" s="89"/>
      <c r="F388" s="199"/>
      <c r="G388" s="95"/>
      <c r="H388" s="95"/>
      <c r="I388" s="95"/>
      <c r="J388" s="95"/>
    </row>
    <row r="389" spans="1:10" ht="13.5" thickBot="1" x14ac:dyDescent="0.25">
      <c r="B389" s="715" t="s">
        <v>353</v>
      </c>
      <c r="C389" s="715"/>
      <c r="D389" s="212"/>
      <c r="E389" s="212"/>
      <c r="F389" s="212"/>
      <c r="G389" s="212"/>
      <c r="H389" s="212"/>
      <c r="I389" s="212"/>
      <c r="J389" s="212"/>
    </row>
    <row r="390" spans="1:10" ht="13.5" thickBot="1" x14ac:dyDescent="0.25">
      <c r="B390" s="73"/>
      <c r="C390" s="74"/>
      <c r="D390" s="710" t="s">
        <v>437</v>
      </c>
      <c r="E390" s="711"/>
      <c r="F390" s="711"/>
      <c r="G390" s="707" t="s">
        <v>24</v>
      </c>
      <c r="H390" s="708"/>
      <c r="I390" s="708"/>
      <c r="J390" s="714"/>
    </row>
    <row r="391" spans="1:10" ht="39" thickBot="1" x14ac:dyDescent="0.25">
      <c r="B391" s="75" t="s">
        <v>29</v>
      </c>
      <c r="C391" s="76" t="s">
        <v>28</v>
      </c>
      <c r="D391" s="156" t="s">
        <v>23</v>
      </c>
      <c r="E391" s="77" t="s">
        <v>22</v>
      </c>
      <c r="F391" s="77" t="s">
        <v>21</v>
      </c>
      <c r="G391" s="78" t="s">
        <v>10</v>
      </c>
      <c r="H391" s="79" t="s">
        <v>9</v>
      </c>
      <c r="I391" s="79" t="s">
        <v>8</v>
      </c>
      <c r="J391" s="80" t="s">
        <v>7</v>
      </c>
    </row>
    <row r="392" spans="1:10" x14ac:dyDescent="0.2">
      <c r="A392" s="1">
        <v>273</v>
      </c>
      <c r="B392" s="176"/>
      <c r="C392" s="177"/>
      <c r="D392" s="48"/>
      <c r="E392" s="82"/>
      <c r="F392" s="178" t="e">
        <f>E392/D392</f>
        <v>#DIV/0!</v>
      </c>
      <c r="G392" s="82"/>
      <c r="H392" s="82"/>
      <c r="I392" s="82"/>
      <c r="J392" s="47"/>
    </row>
    <row r="393" spans="1:10" x14ac:dyDescent="0.2">
      <c r="A393" s="1">
        <v>274</v>
      </c>
      <c r="B393" s="179"/>
      <c r="C393" s="180"/>
      <c r="D393" s="50"/>
      <c r="E393" s="38"/>
      <c r="F393" s="174" t="e">
        <f t="shared" ref="F393:F413" si="19">E393/D393</f>
        <v>#DIV/0!</v>
      </c>
      <c r="G393" s="38"/>
      <c r="H393" s="38"/>
      <c r="I393" s="38"/>
      <c r="J393" s="49"/>
    </row>
    <row r="394" spans="1:10" x14ac:dyDescent="0.2">
      <c r="A394" s="1">
        <v>275</v>
      </c>
      <c r="B394" s="179"/>
      <c r="C394" s="180"/>
      <c r="D394" s="50"/>
      <c r="E394" s="38"/>
      <c r="F394" s="174" t="e">
        <f t="shared" si="19"/>
        <v>#DIV/0!</v>
      </c>
      <c r="G394" s="38"/>
      <c r="H394" s="38"/>
      <c r="I394" s="38"/>
      <c r="J394" s="49"/>
    </row>
    <row r="395" spans="1:10" x14ac:dyDescent="0.2">
      <c r="A395" s="1">
        <v>276</v>
      </c>
      <c r="B395" s="179"/>
      <c r="C395" s="180"/>
      <c r="D395" s="50"/>
      <c r="E395" s="38"/>
      <c r="F395" s="174" t="e">
        <f t="shared" si="19"/>
        <v>#DIV/0!</v>
      </c>
      <c r="G395" s="38"/>
      <c r="H395" s="38"/>
      <c r="I395" s="38"/>
      <c r="J395" s="49"/>
    </row>
    <row r="396" spans="1:10" x14ac:dyDescent="0.2">
      <c r="A396" s="1">
        <v>277</v>
      </c>
      <c r="B396" s="179"/>
      <c r="C396" s="180"/>
      <c r="D396" s="50"/>
      <c r="E396" s="38"/>
      <c r="F396" s="174" t="e">
        <f t="shared" si="19"/>
        <v>#DIV/0!</v>
      </c>
      <c r="G396" s="38"/>
      <c r="H396" s="38"/>
      <c r="I396" s="38"/>
      <c r="J396" s="49"/>
    </row>
    <row r="397" spans="1:10" x14ac:dyDescent="0.2">
      <c r="A397" s="1">
        <v>278</v>
      </c>
      <c r="B397" s="179"/>
      <c r="C397" s="180"/>
      <c r="D397" s="50"/>
      <c r="E397" s="38"/>
      <c r="F397" s="174" t="e">
        <f t="shared" si="19"/>
        <v>#DIV/0!</v>
      </c>
      <c r="G397" s="38"/>
      <c r="H397" s="38"/>
      <c r="I397" s="38"/>
      <c r="J397" s="49"/>
    </row>
    <row r="398" spans="1:10" x14ac:dyDescent="0.2">
      <c r="A398" s="1">
        <v>279</v>
      </c>
      <c r="B398" s="179"/>
      <c r="C398" s="180"/>
      <c r="D398" s="50"/>
      <c r="E398" s="38"/>
      <c r="F398" s="174" t="e">
        <f t="shared" si="19"/>
        <v>#DIV/0!</v>
      </c>
      <c r="G398" s="38"/>
      <c r="H398" s="38"/>
      <c r="I398" s="38"/>
      <c r="J398" s="49"/>
    </row>
    <row r="399" spans="1:10" x14ac:dyDescent="0.2">
      <c r="A399" s="1">
        <v>280</v>
      </c>
      <c r="B399" s="179"/>
      <c r="C399" s="180"/>
      <c r="D399" s="50"/>
      <c r="E399" s="38"/>
      <c r="F399" s="174" t="e">
        <f t="shared" si="19"/>
        <v>#DIV/0!</v>
      </c>
      <c r="G399" s="38"/>
      <c r="H399" s="38"/>
      <c r="I399" s="38"/>
      <c r="J399" s="49"/>
    </row>
    <row r="400" spans="1:10" x14ac:dyDescent="0.2">
      <c r="A400" s="1">
        <v>281</v>
      </c>
      <c r="B400" s="179"/>
      <c r="C400" s="180"/>
      <c r="D400" s="50"/>
      <c r="E400" s="38"/>
      <c r="F400" s="174" t="e">
        <f t="shared" si="19"/>
        <v>#DIV/0!</v>
      </c>
      <c r="G400" s="38"/>
      <c r="H400" s="38"/>
      <c r="I400" s="38"/>
      <c r="J400" s="49"/>
    </row>
    <row r="401" spans="1:10" x14ac:dyDescent="0.2">
      <c r="A401" s="1">
        <v>282</v>
      </c>
      <c r="B401" s="179"/>
      <c r="C401" s="180"/>
      <c r="D401" s="50"/>
      <c r="E401" s="38"/>
      <c r="F401" s="174" t="e">
        <f t="shared" si="19"/>
        <v>#DIV/0!</v>
      </c>
      <c r="G401" s="38"/>
      <c r="H401" s="38"/>
      <c r="I401" s="38"/>
      <c r="J401" s="49"/>
    </row>
    <row r="402" spans="1:10" x14ac:dyDescent="0.2">
      <c r="A402" s="1">
        <v>283</v>
      </c>
      <c r="B402" s="179"/>
      <c r="C402" s="180"/>
      <c r="D402" s="50"/>
      <c r="E402" s="38"/>
      <c r="F402" s="174" t="e">
        <f t="shared" si="19"/>
        <v>#DIV/0!</v>
      </c>
      <c r="G402" s="38"/>
      <c r="H402" s="38"/>
      <c r="I402" s="38"/>
      <c r="J402" s="49"/>
    </row>
    <row r="403" spans="1:10" x14ac:dyDescent="0.2">
      <c r="A403" s="1">
        <v>284</v>
      </c>
      <c r="B403" s="179"/>
      <c r="C403" s="180"/>
      <c r="D403" s="50"/>
      <c r="E403" s="38"/>
      <c r="F403" s="174" t="e">
        <f t="shared" si="19"/>
        <v>#DIV/0!</v>
      </c>
      <c r="G403" s="38"/>
      <c r="H403" s="38"/>
      <c r="I403" s="38"/>
      <c r="J403" s="49"/>
    </row>
    <row r="404" spans="1:10" x14ac:dyDescent="0.2">
      <c r="A404" s="1">
        <v>285</v>
      </c>
      <c r="B404" s="179"/>
      <c r="C404" s="180"/>
      <c r="D404" s="50"/>
      <c r="E404" s="38"/>
      <c r="F404" s="174" t="e">
        <f t="shared" si="19"/>
        <v>#DIV/0!</v>
      </c>
      <c r="G404" s="38"/>
      <c r="H404" s="38"/>
      <c r="I404" s="38"/>
      <c r="J404" s="49"/>
    </row>
    <row r="405" spans="1:10" x14ac:dyDescent="0.2">
      <c r="A405" s="1">
        <v>286</v>
      </c>
      <c r="B405" s="179"/>
      <c r="C405" s="180"/>
      <c r="D405" s="50"/>
      <c r="E405" s="38"/>
      <c r="F405" s="174" t="e">
        <f t="shared" si="19"/>
        <v>#DIV/0!</v>
      </c>
      <c r="G405" s="38"/>
      <c r="H405" s="38"/>
      <c r="I405" s="38"/>
      <c r="J405" s="49"/>
    </row>
    <row r="406" spans="1:10" x14ac:dyDescent="0.2">
      <c r="A406" s="1">
        <v>287</v>
      </c>
      <c r="B406" s="179"/>
      <c r="C406" s="180"/>
      <c r="D406" s="50"/>
      <c r="E406" s="38"/>
      <c r="F406" s="174" t="e">
        <f t="shared" si="19"/>
        <v>#DIV/0!</v>
      </c>
      <c r="G406" s="38"/>
      <c r="H406" s="38"/>
      <c r="I406" s="38"/>
      <c r="J406" s="49"/>
    </row>
    <row r="407" spans="1:10" x14ac:dyDescent="0.2">
      <c r="A407" s="1">
        <v>288</v>
      </c>
      <c r="B407" s="179"/>
      <c r="C407" s="180"/>
      <c r="D407" s="50"/>
      <c r="E407" s="38"/>
      <c r="F407" s="174" t="e">
        <f t="shared" si="19"/>
        <v>#DIV/0!</v>
      </c>
      <c r="G407" s="38"/>
      <c r="H407" s="38"/>
      <c r="I407" s="38"/>
      <c r="J407" s="49"/>
    </row>
    <row r="408" spans="1:10" x14ac:dyDescent="0.2">
      <c r="A408" s="1">
        <v>289</v>
      </c>
      <c r="B408" s="179"/>
      <c r="C408" s="180"/>
      <c r="D408" s="50"/>
      <c r="E408" s="38"/>
      <c r="F408" s="174" t="e">
        <f t="shared" si="19"/>
        <v>#DIV/0!</v>
      </c>
      <c r="G408" s="38"/>
      <c r="H408" s="38"/>
      <c r="I408" s="38"/>
      <c r="J408" s="49"/>
    </row>
    <row r="409" spans="1:10" x14ac:dyDescent="0.2">
      <c r="A409" s="1">
        <v>290</v>
      </c>
      <c r="B409" s="179"/>
      <c r="C409" s="180"/>
      <c r="D409" s="50"/>
      <c r="E409" s="38"/>
      <c r="F409" s="174" t="e">
        <f t="shared" si="19"/>
        <v>#DIV/0!</v>
      </c>
      <c r="G409" s="38"/>
      <c r="H409" s="38"/>
      <c r="I409" s="38"/>
      <c r="J409" s="49"/>
    </row>
    <row r="410" spans="1:10" x14ac:dyDescent="0.2">
      <c r="A410" s="1">
        <v>291</v>
      </c>
      <c r="B410" s="179"/>
      <c r="C410" s="180"/>
      <c r="D410" s="50"/>
      <c r="E410" s="38"/>
      <c r="F410" s="174" t="e">
        <f t="shared" si="19"/>
        <v>#DIV/0!</v>
      </c>
      <c r="G410" s="38"/>
      <c r="H410" s="38"/>
      <c r="I410" s="38"/>
      <c r="J410" s="49"/>
    </row>
    <row r="411" spans="1:10" x14ac:dyDescent="0.2">
      <c r="A411" s="1">
        <v>292</v>
      </c>
      <c r="B411" s="179"/>
      <c r="C411" s="180"/>
      <c r="D411" s="50"/>
      <c r="E411" s="38"/>
      <c r="F411" s="174" t="e">
        <f t="shared" si="19"/>
        <v>#DIV/0!</v>
      </c>
      <c r="G411" s="38"/>
      <c r="H411" s="38"/>
      <c r="I411" s="38"/>
      <c r="J411" s="49"/>
    </row>
    <row r="412" spans="1:10" x14ac:dyDescent="0.2">
      <c r="A412" s="1">
        <v>293</v>
      </c>
      <c r="B412" s="179"/>
      <c r="C412" s="180"/>
      <c r="D412" s="50"/>
      <c r="E412" s="38"/>
      <c r="F412" s="174" t="e">
        <f t="shared" si="19"/>
        <v>#DIV/0!</v>
      </c>
      <c r="G412" s="38"/>
      <c r="H412" s="38"/>
      <c r="I412" s="38"/>
      <c r="J412" s="49"/>
    </row>
    <row r="413" spans="1:10" ht="13.5" thickBot="1" x14ac:dyDescent="0.25">
      <c r="A413" s="1">
        <v>294</v>
      </c>
      <c r="B413" s="181"/>
      <c r="C413" s="182"/>
      <c r="D413" s="183"/>
      <c r="E413" s="101"/>
      <c r="F413" s="175" t="e">
        <f t="shared" si="19"/>
        <v>#DIV/0!</v>
      </c>
      <c r="G413" s="101"/>
      <c r="H413" s="101"/>
      <c r="I413" s="101"/>
      <c r="J413" s="103"/>
    </row>
    <row r="414" spans="1:10" ht="13.5" thickBot="1" x14ac:dyDescent="0.25">
      <c r="B414" s="121"/>
      <c r="C414" s="104" t="s">
        <v>44</v>
      </c>
      <c r="D414" s="127">
        <f>SUM(D392:D413)</f>
        <v>0</v>
      </c>
      <c r="E414" s="128">
        <f>SUM(E392:E413)</f>
        <v>0</v>
      </c>
      <c r="F414" s="129" t="e">
        <f>E414/D414</f>
        <v>#DIV/0!</v>
      </c>
      <c r="G414" s="128">
        <f>SUM(G392:G413)</f>
        <v>0</v>
      </c>
      <c r="H414" s="128">
        <f>SUM(H392:H413)</f>
        <v>0</v>
      </c>
      <c r="I414" s="128">
        <f>SUM(I392:I413)</f>
        <v>0</v>
      </c>
      <c r="J414" s="128">
        <f>SUM(J392:J413)</f>
        <v>0</v>
      </c>
    </row>
    <row r="415" spans="1:10" ht="13.5" thickBot="1" x14ac:dyDescent="0.25">
      <c r="B415" s="89"/>
      <c r="C415" s="90"/>
      <c r="D415" s="89"/>
      <c r="E415" s="89"/>
      <c r="F415" s="203" t="s">
        <v>16</v>
      </c>
      <c r="G415" s="131" t="e">
        <f>G414/D414</f>
        <v>#DIV/0!</v>
      </c>
      <c r="H415" s="131" t="e">
        <f>H414/D414</f>
        <v>#DIV/0!</v>
      </c>
      <c r="I415" s="131" t="e">
        <f>I414/D414</f>
        <v>#DIV/0!</v>
      </c>
      <c r="J415" s="106" t="e">
        <f>J414/D414</f>
        <v>#DIV/0!</v>
      </c>
    </row>
    <row r="416" spans="1:10" x14ac:dyDescent="0.2">
      <c r="B416" s="89"/>
      <c r="C416" s="90"/>
      <c r="D416" s="89"/>
      <c r="E416" s="89"/>
      <c r="F416" s="199"/>
      <c r="G416" s="95"/>
      <c r="H416" s="95"/>
      <c r="I416" s="95"/>
      <c r="J416" s="95"/>
    </row>
    <row r="417" spans="2:11" x14ac:dyDescent="0.2">
      <c r="B417" s="89"/>
      <c r="C417" s="90"/>
      <c r="D417" s="89"/>
      <c r="E417" s="89"/>
      <c r="F417" s="199"/>
      <c r="G417" s="95"/>
      <c r="H417" s="95"/>
      <c r="I417" s="95"/>
      <c r="J417" s="95"/>
    </row>
    <row r="418" spans="2:11" x14ac:dyDescent="0.2">
      <c r="B418" s="89"/>
      <c r="C418" s="90"/>
      <c r="D418" s="89"/>
      <c r="E418" s="89"/>
      <c r="F418" s="199"/>
      <c r="G418" s="95"/>
      <c r="H418" s="95"/>
      <c r="I418" s="95"/>
      <c r="J418" s="95"/>
    </row>
    <row r="419" spans="2:11" ht="13.5" thickBot="1" x14ac:dyDescent="0.25">
      <c r="B419" s="89"/>
      <c r="C419" s="113" t="s">
        <v>17</v>
      </c>
      <c r="D419" s="89"/>
      <c r="E419" s="89"/>
      <c r="F419" s="199"/>
      <c r="G419" s="95"/>
      <c r="H419" s="95"/>
      <c r="I419" s="95"/>
      <c r="J419" s="95"/>
    </row>
    <row r="420" spans="2:11" ht="13.5" thickBot="1" x14ac:dyDescent="0.25">
      <c r="B420" s="89"/>
      <c r="C420" s="113"/>
      <c r="D420" s="707" t="s">
        <v>437</v>
      </c>
      <c r="E420" s="708"/>
      <c r="F420" s="393"/>
      <c r="G420" s="392" t="s">
        <v>24</v>
      </c>
      <c r="H420" s="390"/>
      <c r="I420" s="390"/>
      <c r="J420" s="393"/>
    </row>
    <row r="421" spans="2:11" ht="39" thickBot="1" x14ac:dyDescent="0.25">
      <c r="B421" s="89"/>
      <c r="C421" s="117"/>
      <c r="D421" s="184" t="s">
        <v>23</v>
      </c>
      <c r="E421" s="185" t="s">
        <v>22</v>
      </c>
      <c r="F421" s="184" t="s">
        <v>21</v>
      </c>
      <c r="G421" s="186" t="s">
        <v>10</v>
      </c>
      <c r="H421" s="184" t="s">
        <v>9</v>
      </c>
      <c r="I421" s="185" t="s">
        <v>8</v>
      </c>
      <c r="J421" s="184" t="s">
        <v>7</v>
      </c>
    </row>
    <row r="422" spans="2:11" ht="13.5" thickBot="1" x14ac:dyDescent="0.25">
      <c r="B422" s="89"/>
      <c r="C422" s="187" t="s">
        <v>27</v>
      </c>
      <c r="D422" s="214">
        <f>D306</f>
        <v>0</v>
      </c>
      <c r="E422" s="214">
        <f>E306</f>
        <v>0</v>
      </c>
      <c r="F422" s="129" t="e">
        <f t="shared" ref="F422:F425" si="20">E422/D422</f>
        <v>#DIV/0!</v>
      </c>
      <c r="G422" s="214">
        <f>G306</f>
        <v>0</v>
      </c>
      <c r="H422" s="214">
        <f>H306</f>
        <v>0</v>
      </c>
      <c r="I422" s="214">
        <f>I306</f>
        <v>0</v>
      </c>
      <c r="J422" s="214">
        <f>J306</f>
        <v>0</v>
      </c>
    </row>
    <row r="423" spans="2:11" ht="13.5" thickBot="1" x14ac:dyDescent="0.25">
      <c r="B423" s="89"/>
      <c r="C423" s="187" t="s">
        <v>353</v>
      </c>
      <c r="D423" s="121">
        <f>D414</f>
        <v>0</v>
      </c>
      <c r="E423" s="121">
        <f>E414</f>
        <v>0</v>
      </c>
      <c r="F423" s="129" t="e">
        <f t="shared" si="20"/>
        <v>#DIV/0!</v>
      </c>
      <c r="G423" s="121">
        <f>G414</f>
        <v>0</v>
      </c>
      <c r="H423" s="121">
        <f>H414</f>
        <v>0</v>
      </c>
      <c r="I423" s="121">
        <f>I414</f>
        <v>0</v>
      </c>
      <c r="J423" s="121">
        <f>J414</f>
        <v>0</v>
      </c>
    </row>
    <row r="424" spans="2:11" ht="13.5" thickBot="1" x14ac:dyDescent="0.25">
      <c r="B424" s="89"/>
      <c r="C424" s="187" t="s">
        <v>26</v>
      </c>
      <c r="D424" s="124">
        <f>D356</f>
        <v>0</v>
      </c>
      <c r="E424" s="124">
        <f>E356</f>
        <v>0</v>
      </c>
      <c r="F424" s="129" t="e">
        <f t="shared" si="20"/>
        <v>#DIV/0!</v>
      </c>
      <c r="G424" s="124">
        <f>G356</f>
        <v>0</v>
      </c>
      <c r="H424" s="124">
        <f>H356</f>
        <v>0</v>
      </c>
      <c r="I424" s="124">
        <f>I356</f>
        <v>0</v>
      </c>
      <c r="J424" s="124">
        <f>J356</f>
        <v>0</v>
      </c>
      <c r="K424" s="88"/>
    </row>
    <row r="425" spans="2:11" ht="13.5" thickBot="1" x14ac:dyDescent="0.25">
      <c r="B425" s="89"/>
      <c r="C425" s="188" t="s">
        <v>25</v>
      </c>
      <c r="D425" s="124">
        <f>D385</f>
        <v>0</v>
      </c>
      <c r="E425" s="124">
        <f>E385</f>
        <v>0</v>
      </c>
      <c r="F425" s="129" t="e">
        <f t="shared" si="20"/>
        <v>#DIV/0!</v>
      </c>
      <c r="G425" s="124">
        <f>G385</f>
        <v>0</v>
      </c>
      <c r="H425" s="124">
        <f>H385</f>
        <v>0</v>
      </c>
      <c r="I425" s="124">
        <f>I385</f>
        <v>0</v>
      </c>
      <c r="J425" s="124">
        <f>J385</f>
        <v>0</v>
      </c>
      <c r="K425" s="88"/>
    </row>
    <row r="426" spans="2:11" ht="13.5" thickBot="1" x14ac:dyDescent="0.25">
      <c r="B426" s="89"/>
      <c r="C426" s="104" t="s">
        <v>17</v>
      </c>
      <c r="D426" s="127">
        <f>SUM(D422:D425)</f>
        <v>0</v>
      </c>
      <c r="E426" s="128">
        <f>SUM(E422:E425)</f>
        <v>0</v>
      </c>
      <c r="F426" s="129" t="e">
        <f>E426/D426</f>
        <v>#DIV/0!</v>
      </c>
      <c r="G426" s="128">
        <f t="shared" ref="G426:J426" si="21">SUM(G422:G425)</f>
        <v>0</v>
      </c>
      <c r="H426" s="128">
        <f t="shared" si="21"/>
        <v>0</v>
      </c>
      <c r="I426" s="128">
        <f t="shared" si="21"/>
        <v>0</v>
      </c>
      <c r="J426" s="128">
        <f t="shared" si="21"/>
        <v>0</v>
      </c>
      <c r="K426" s="88"/>
    </row>
    <row r="427" spans="2:11" ht="13.5" thickBot="1" x14ac:dyDescent="0.25">
      <c r="B427" s="89"/>
      <c r="C427" s="90"/>
      <c r="D427" s="89"/>
      <c r="E427" s="89"/>
      <c r="F427" s="203" t="s">
        <v>16</v>
      </c>
      <c r="G427" s="131" t="e">
        <f>G426/D426</f>
        <v>#DIV/0!</v>
      </c>
      <c r="H427" s="131" t="e">
        <f>H426/D426</f>
        <v>#DIV/0!</v>
      </c>
      <c r="I427" s="131" t="e">
        <f>I426/D426</f>
        <v>#DIV/0!</v>
      </c>
      <c r="J427" s="106" t="e">
        <f>J426/D426</f>
        <v>#DIV/0!</v>
      </c>
      <c r="K427" s="88"/>
    </row>
    <row r="428" spans="2:11" x14ac:dyDescent="0.2">
      <c r="B428" s="89"/>
      <c r="C428" s="132"/>
      <c r="D428" s="133"/>
      <c r="E428" s="133"/>
      <c r="F428" s="204"/>
      <c r="G428" s="133"/>
      <c r="H428" s="133"/>
      <c r="I428" s="109"/>
      <c r="J428" s="133"/>
      <c r="K428" s="88"/>
    </row>
    <row r="429" spans="2:11" x14ac:dyDescent="0.2">
      <c r="B429" s="89"/>
      <c r="C429" s="90"/>
      <c r="D429" s="89"/>
      <c r="E429" s="89"/>
      <c r="F429" s="199"/>
      <c r="G429" s="95"/>
      <c r="H429" s="95"/>
      <c r="I429" s="95"/>
      <c r="J429" s="95"/>
      <c r="K429" s="88"/>
    </row>
    <row r="430" spans="2:11" x14ac:dyDescent="0.2">
      <c r="B430" s="89"/>
      <c r="C430" s="90"/>
      <c r="D430" s="89"/>
      <c r="E430" s="89"/>
      <c r="F430" s="199"/>
      <c r="G430" s="95"/>
      <c r="H430" s="95"/>
      <c r="I430" s="95"/>
      <c r="J430" s="95"/>
      <c r="K430" s="88"/>
    </row>
    <row r="431" spans="2:11" x14ac:dyDescent="0.2">
      <c r="B431" s="89"/>
      <c r="C431" s="90"/>
      <c r="D431" s="89"/>
      <c r="E431" s="89"/>
      <c r="F431" s="199"/>
      <c r="G431" s="95"/>
      <c r="H431" s="95"/>
      <c r="I431" s="95"/>
      <c r="J431" s="95"/>
      <c r="K431" s="88"/>
    </row>
    <row r="432" spans="2:11" x14ac:dyDescent="0.2">
      <c r="B432" s="709" t="s">
        <v>94</v>
      </c>
      <c r="C432" s="709"/>
      <c r="D432" s="709"/>
      <c r="E432" s="709"/>
      <c r="F432" s="709"/>
      <c r="G432" s="709"/>
      <c r="H432" s="709"/>
      <c r="I432" s="709"/>
      <c r="J432" s="709"/>
      <c r="K432" s="88"/>
    </row>
    <row r="433" spans="2:11" ht="13.5" thickBot="1" x14ac:dyDescent="0.25">
      <c r="B433" s="71"/>
      <c r="C433" s="72"/>
      <c r="D433" s="71"/>
      <c r="E433" s="71"/>
      <c r="F433" s="71"/>
      <c r="G433" s="71"/>
      <c r="H433" s="71"/>
      <c r="I433" s="71"/>
      <c r="J433" s="71"/>
      <c r="K433" s="88"/>
    </row>
    <row r="434" spans="2:11" ht="13.5" thickBot="1" x14ac:dyDescent="0.25">
      <c r="B434" s="121"/>
      <c r="C434" s="113"/>
      <c r="D434" s="710" t="s">
        <v>437</v>
      </c>
      <c r="E434" s="711"/>
      <c r="F434" s="711"/>
      <c r="G434" s="712" t="s">
        <v>24</v>
      </c>
      <c r="H434" s="711"/>
      <c r="I434" s="711"/>
      <c r="J434" s="713"/>
      <c r="K434" s="88"/>
    </row>
    <row r="435" spans="2:11" ht="39" thickBot="1" x14ac:dyDescent="0.25">
      <c r="B435" s="117"/>
      <c r="C435" s="117"/>
      <c r="D435" s="184" t="s">
        <v>23</v>
      </c>
      <c r="E435" s="186" t="s">
        <v>22</v>
      </c>
      <c r="F435" s="184" t="s">
        <v>21</v>
      </c>
      <c r="G435" s="186" t="s">
        <v>10</v>
      </c>
      <c r="H435" s="184" t="s">
        <v>9</v>
      </c>
      <c r="I435" s="185" t="s">
        <v>8</v>
      </c>
      <c r="J435" s="184" t="s">
        <v>7</v>
      </c>
      <c r="K435" s="88"/>
    </row>
    <row r="436" spans="2:11" ht="13.5" thickBot="1" x14ac:dyDescent="0.25">
      <c r="B436" s="117"/>
      <c r="C436" s="189" t="s">
        <v>20</v>
      </c>
      <c r="D436" s="128">
        <f>D127</f>
        <v>0</v>
      </c>
      <c r="E436" s="128">
        <f>E127</f>
        <v>0</v>
      </c>
      <c r="F436" s="190" t="e">
        <f t="shared" ref="F436:F438" si="22">E436/D436</f>
        <v>#DIV/0!</v>
      </c>
      <c r="G436" s="128">
        <f>G127</f>
        <v>0</v>
      </c>
      <c r="H436" s="128">
        <f>H127</f>
        <v>0</v>
      </c>
      <c r="I436" s="128">
        <f>I127</f>
        <v>0</v>
      </c>
      <c r="J436" s="128">
        <f>J127</f>
        <v>0</v>
      </c>
      <c r="K436" s="88"/>
    </row>
    <row r="437" spans="2:11" ht="13.5" thickBot="1" x14ac:dyDescent="0.25">
      <c r="B437" s="117"/>
      <c r="C437" s="191" t="s">
        <v>19</v>
      </c>
      <c r="D437" s="127">
        <f>D267</f>
        <v>0</v>
      </c>
      <c r="E437" s="127">
        <f>E267</f>
        <v>0</v>
      </c>
      <c r="F437" s="190" t="e">
        <f t="shared" si="22"/>
        <v>#DIV/0!</v>
      </c>
      <c r="G437" s="127">
        <f>G267</f>
        <v>0</v>
      </c>
      <c r="H437" s="127">
        <f>H267</f>
        <v>0</v>
      </c>
      <c r="I437" s="127">
        <f>I267</f>
        <v>0</v>
      </c>
      <c r="J437" s="127">
        <f>J267</f>
        <v>0</v>
      </c>
      <c r="K437" s="88"/>
    </row>
    <row r="438" spans="2:11" ht="13.5" thickBot="1" x14ac:dyDescent="0.25">
      <c r="B438" s="117"/>
      <c r="C438" s="191" t="s">
        <v>18</v>
      </c>
      <c r="D438" s="127">
        <f>D426</f>
        <v>0</v>
      </c>
      <c r="E438" s="127">
        <f>E426</f>
        <v>0</v>
      </c>
      <c r="F438" s="190" t="e">
        <f t="shared" si="22"/>
        <v>#DIV/0!</v>
      </c>
      <c r="G438" s="127">
        <f t="shared" ref="G438:J438" si="23">G426</f>
        <v>0</v>
      </c>
      <c r="H438" s="127">
        <f t="shared" si="23"/>
        <v>0</v>
      </c>
      <c r="I438" s="127">
        <f t="shared" si="23"/>
        <v>0</v>
      </c>
      <c r="J438" s="127">
        <f t="shared" si="23"/>
        <v>0</v>
      </c>
      <c r="K438" s="94"/>
    </row>
    <row r="439" spans="2:11" ht="13.5" thickBot="1" x14ac:dyDescent="0.25">
      <c r="B439" s="45"/>
      <c r="C439" s="192" t="s">
        <v>54</v>
      </c>
      <c r="D439" s="214">
        <f>SUM(D436:D438)</f>
        <v>0</v>
      </c>
      <c r="E439" s="215">
        <f>SUM(E436:E438)</f>
        <v>0</v>
      </c>
      <c r="F439" s="190" t="e">
        <f>E439/D439</f>
        <v>#DIV/0!</v>
      </c>
      <c r="G439" s="216">
        <f>SUM(G436:G438)</f>
        <v>0</v>
      </c>
      <c r="H439" s="216">
        <f>SUM(H436:H438)</f>
        <v>0</v>
      </c>
      <c r="I439" s="216">
        <f>SUM(I436:I438)</f>
        <v>0</v>
      </c>
      <c r="J439" s="216">
        <f>SUM(J436:J438)</f>
        <v>0</v>
      </c>
      <c r="K439" s="88"/>
    </row>
    <row r="440" spans="2:11" ht="13.5" thickBot="1" x14ac:dyDescent="0.25">
      <c r="B440" s="89"/>
      <c r="C440" s="90"/>
      <c r="D440" s="89"/>
      <c r="E440" s="89"/>
      <c r="F440" s="203" t="s">
        <v>16</v>
      </c>
      <c r="G440" s="131" t="e">
        <f>G439/D439</f>
        <v>#DIV/0!</v>
      </c>
      <c r="H440" s="131" t="e">
        <f>H439/D439</f>
        <v>#DIV/0!</v>
      </c>
      <c r="I440" s="131" t="e">
        <f>I439/D439</f>
        <v>#DIV/0!</v>
      </c>
      <c r="J440" s="106" t="e">
        <f>J439/D439</f>
        <v>#DIV/0!</v>
      </c>
    </row>
    <row r="441" spans="2:11" x14ac:dyDescent="0.2">
      <c r="B441" s="109"/>
      <c r="C441" s="88"/>
      <c r="D441" s="109"/>
      <c r="E441" s="109"/>
      <c r="F441" s="109"/>
      <c r="G441" s="109"/>
      <c r="H441" s="109"/>
      <c r="I441" s="109"/>
      <c r="J441" s="109"/>
    </row>
    <row r="442" spans="2:11" x14ac:dyDescent="0.2">
      <c r="D442" s="69"/>
      <c r="E442" s="69"/>
      <c r="F442" s="69"/>
      <c r="G442" s="69"/>
      <c r="H442" s="69"/>
      <c r="I442" s="69"/>
      <c r="J442" s="69"/>
    </row>
  </sheetData>
  <mergeCells count="40">
    <mergeCell ref="D434:F434"/>
    <mergeCell ref="G434:J434"/>
    <mergeCell ref="B312:C313"/>
    <mergeCell ref="D314:F314"/>
    <mergeCell ref="G314:J314"/>
    <mergeCell ref="B360:C360"/>
    <mergeCell ref="D361:F361"/>
    <mergeCell ref="G361:J361"/>
    <mergeCell ref="B389:C389"/>
    <mergeCell ref="D390:F390"/>
    <mergeCell ref="G390:J390"/>
    <mergeCell ref="D420:E420"/>
    <mergeCell ref="B432:J432"/>
    <mergeCell ref="D276:F276"/>
    <mergeCell ref="G276:J276"/>
    <mergeCell ref="B177:C177"/>
    <mergeCell ref="D179:F179"/>
    <mergeCell ref="G179:J179"/>
    <mergeCell ref="B206:C206"/>
    <mergeCell ref="D207:F207"/>
    <mergeCell ref="G207:J207"/>
    <mergeCell ref="B239:C239"/>
    <mergeCell ref="D240:F240"/>
    <mergeCell ref="G240:J240"/>
    <mergeCell ref="D261:E261"/>
    <mergeCell ref="B274:F274"/>
    <mergeCell ref="D140:F140"/>
    <mergeCell ref="G140:I140"/>
    <mergeCell ref="A2:I2"/>
    <mergeCell ref="B5:J5"/>
    <mergeCell ref="D7:F7"/>
    <mergeCell ref="G7:J7"/>
    <mergeCell ref="B43:J43"/>
    <mergeCell ref="D45:F45"/>
    <mergeCell ref="G45:J45"/>
    <mergeCell ref="B91:J91"/>
    <mergeCell ref="D93:F93"/>
    <mergeCell ref="G93:J93"/>
    <mergeCell ref="D122:E122"/>
    <mergeCell ref="C138:F138"/>
  </mergeCells>
  <pageMargins left="0.51181102362204722" right="0.51181102362204722" top="0.55118110236220474" bottom="0.55118110236220474" header="0.31496062992125984" footer="0.31496062992125984"/>
  <pageSetup scale="76" fitToHeight="3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01"/>
  <sheetViews>
    <sheetView workbookViewId="0">
      <selection activeCell="A2" sqref="A2"/>
    </sheetView>
  </sheetViews>
  <sheetFormatPr baseColWidth="10" defaultRowHeight="12.75" x14ac:dyDescent="0.2"/>
  <cols>
    <col min="1" max="1" width="10.7109375" style="1" customWidth="1"/>
    <col min="2" max="2" width="35.7109375" style="1" customWidth="1"/>
    <col min="3" max="3" width="12.7109375" style="1" customWidth="1"/>
    <col min="4" max="4" width="35.7109375" style="1" customWidth="1"/>
    <col min="5" max="5" width="15.7109375" style="1" customWidth="1"/>
    <col min="6" max="7" width="9.7109375" style="1" customWidth="1"/>
    <col min="8" max="8" width="35.7109375" style="1" customWidth="1"/>
    <col min="9" max="16384" width="11.42578125" style="1"/>
  </cols>
  <sheetData>
    <row r="1" spans="1:8" ht="18.75" x14ac:dyDescent="0.3">
      <c r="A1" s="252" t="s">
        <v>445</v>
      </c>
      <c r="B1" s="3"/>
      <c r="C1" s="3"/>
      <c r="D1" s="3"/>
    </row>
    <row r="2" spans="1:8" ht="18.75" x14ac:dyDescent="0.3">
      <c r="A2" s="253"/>
    </row>
    <row r="3" spans="1:8" x14ac:dyDescent="0.2">
      <c r="A3" s="4" t="s">
        <v>163</v>
      </c>
      <c r="B3" s="3"/>
      <c r="C3" s="3"/>
      <c r="D3" s="3"/>
    </row>
    <row r="4" spans="1:8" x14ac:dyDescent="0.2">
      <c r="A4" s="39" t="s">
        <v>0</v>
      </c>
      <c r="B4" s="39" t="s">
        <v>13</v>
      </c>
      <c r="C4" s="39" t="s">
        <v>11</v>
      </c>
      <c r="D4" s="39" t="s">
        <v>45</v>
      </c>
      <c r="E4" s="39" t="s">
        <v>46</v>
      </c>
      <c r="F4" s="39" t="s">
        <v>47</v>
      </c>
      <c r="G4" s="39" t="s">
        <v>5</v>
      </c>
      <c r="H4" s="39" t="s">
        <v>48</v>
      </c>
    </row>
    <row r="5" spans="1:8" x14ac:dyDescent="0.2">
      <c r="A5" s="44"/>
      <c r="B5" s="56"/>
      <c r="C5" s="5"/>
      <c r="D5" s="56"/>
      <c r="E5" s="5"/>
      <c r="F5" s="5"/>
      <c r="G5" s="5"/>
      <c r="H5" s="56"/>
    </row>
    <row r="6" spans="1:8" x14ac:dyDescent="0.2">
      <c r="A6" s="44"/>
      <c r="B6" s="56"/>
      <c r="C6" s="5"/>
      <c r="D6" s="56"/>
      <c r="E6" s="5"/>
      <c r="F6" s="5"/>
      <c r="G6" s="5"/>
      <c r="H6" s="56"/>
    </row>
    <row r="7" spans="1:8" x14ac:dyDescent="0.2">
      <c r="A7" s="44"/>
      <c r="B7" s="56"/>
      <c r="C7" s="5"/>
      <c r="D7" s="56"/>
      <c r="E7" s="5"/>
      <c r="F7" s="5"/>
      <c r="G7" s="5"/>
      <c r="H7" s="56"/>
    </row>
    <row r="8" spans="1:8" x14ac:dyDescent="0.2">
      <c r="A8" s="44"/>
      <c r="B8" s="56"/>
      <c r="C8" s="5"/>
      <c r="D8" s="56"/>
      <c r="E8" s="5"/>
      <c r="F8" s="5"/>
      <c r="G8" s="5"/>
      <c r="H8" s="56"/>
    </row>
    <row r="9" spans="1:8" x14ac:dyDescent="0.2">
      <c r="A9" s="44"/>
      <c r="B9" s="56"/>
      <c r="C9" s="5"/>
      <c r="D9" s="56"/>
      <c r="E9" s="5"/>
      <c r="F9" s="5"/>
      <c r="G9" s="5"/>
      <c r="H9" s="56"/>
    </row>
    <row r="10" spans="1:8" x14ac:dyDescent="0.2">
      <c r="A10" s="44"/>
      <c r="B10" s="56"/>
      <c r="C10" s="5"/>
      <c r="D10" s="56"/>
      <c r="E10" s="5"/>
      <c r="F10" s="5"/>
      <c r="G10" s="5"/>
      <c r="H10" s="56"/>
    </row>
    <row r="11" spans="1:8" x14ac:dyDescent="0.2">
      <c r="A11" s="44"/>
      <c r="B11" s="56"/>
      <c r="C11" s="5"/>
      <c r="D11" s="56"/>
      <c r="E11" s="5"/>
      <c r="F11" s="5"/>
      <c r="G11" s="5"/>
      <c r="H11" s="56"/>
    </row>
    <row r="12" spans="1:8" x14ac:dyDescent="0.2">
      <c r="A12" s="44"/>
      <c r="B12" s="56"/>
      <c r="C12" s="5"/>
      <c r="D12" s="56"/>
      <c r="E12" s="5"/>
      <c r="F12" s="5"/>
      <c r="G12" s="5"/>
      <c r="H12" s="56"/>
    </row>
    <row r="13" spans="1:8" x14ac:dyDescent="0.2">
      <c r="A13" s="44"/>
      <c r="B13" s="56"/>
      <c r="C13" s="5"/>
      <c r="D13" s="56"/>
      <c r="E13" s="5"/>
      <c r="F13" s="5"/>
      <c r="G13" s="5"/>
      <c r="H13" s="56"/>
    </row>
    <row r="14" spans="1:8" x14ac:dyDescent="0.2">
      <c r="A14" s="44"/>
      <c r="B14" s="56"/>
      <c r="C14" s="5"/>
      <c r="D14" s="56"/>
      <c r="E14" s="5"/>
      <c r="F14" s="5"/>
      <c r="G14" s="5"/>
      <c r="H14" s="56"/>
    </row>
    <row r="15" spans="1:8" x14ac:dyDescent="0.2">
      <c r="A15" s="44"/>
      <c r="B15" s="56"/>
      <c r="C15" s="5"/>
      <c r="D15" s="56"/>
      <c r="E15" s="5"/>
      <c r="F15" s="5"/>
      <c r="G15" s="5"/>
      <c r="H15" s="56"/>
    </row>
    <row r="16" spans="1:8" x14ac:dyDescent="0.2">
      <c r="A16" s="44"/>
      <c r="B16" s="56"/>
      <c r="C16" s="5"/>
      <c r="D16" s="56"/>
      <c r="E16" s="5"/>
      <c r="F16" s="5"/>
      <c r="G16" s="5"/>
      <c r="H16" s="56"/>
    </row>
    <row r="17" spans="1:8" x14ac:dyDescent="0.2">
      <c r="A17" s="44"/>
      <c r="B17" s="56"/>
      <c r="C17" s="5"/>
      <c r="D17" s="56"/>
      <c r="E17" s="5"/>
      <c r="F17" s="5"/>
      <c r="G17" s="5"/>
      <c r="H17" s="56"/>
    </row>
    <row r="18" spans="1:8" x14ac:dyDescent="0.2">
      <c r="A18" s="44"/>
      <c r="B18" s="56"/>
      <c r="C18" s="5"/>
      <c r="D18" s="56"/>
      <c r="E18" s="5"/>
      <c r="F18" s="5"/>
      <c r="G18" s="5"/>
      <c r="H18" s="56"/>
    </row>
    <row r="19" spans="1:8" x14ac:dyDescent="0.2">
      <c r="A19" s="44"/>
      <c r="B19" s="56"/>
      <c r="C19" s="5"/>
      <c r="D19" s="56"/>
      <c r="E19" s="5"/>
      <c r="F19" s="5"/>
      <c r="G19" s="5"/>
      <c r="H19" s="56"/>
    </row>
    <row r="20" spans="1:8" x14ac:dyDescent="0.2">
      <c r="A20" s="44"/>
      <c r="B20" s="56"/>
      <c r="C20" s="5"/>
      <c r="D20" s="56"/>
      <c r="E20" s="5"/>
      <c r="F20" s="5"/>
      <c r="G20" s="5"/>
      <c r="H20" s="56"/>
    </row>
    <row r="21" spans="1:8" x14ac:dyDescent="0.2">
      <c r="A21" s="44"/>
      <c r="B21" s="56"/>
      <c r="C21" s="5"/>
      <c r="D21" s="56"/>
      <c r="E21" s="5"/>
      <c r="F21" s="5"/>
      <c r="G21" s="5"/>
      <c r="H21" s="56"/>
    </row>
    <row r="22" spans="1:8" x14ac:dyDescent="0.2">
      <c r="A22" s="44"/>
      <c r="B22" s="56"/>
      <c r="C22" s="5"/>
      <c r="D22" s="56"/>
      <c r="E22" s="5"/>
      <c r="F22" s="5"/>
      <c r="G22" s="5"/>
      <c r="H22" s="56"/>
    </row>
    <row r="23" spans="1:8" x14ac:dyDescent="0.2">
      <c r="A23" s="44"/>
      <c r="B23" s="56"/>
      <c r="C23" s="5"/>
      <c r="D23" s="56"/>
      <c r="E23" s="5"/>
      <c r="F23" s="5"/>
      <c r="G23" s="5"/>
      <c r="H23" s="56"/>
    </row>
    <row r="24" spans="1:8" x14ac:dyDescent="0.2">
      <c r="A24" s="44"/>
      <c r="B24" s="56"/>
      <c r="C24" s="5"/>
      <c r="D24" s="56"/>
      <c r="E24" s="5"/>
      <c r="F24" s="5"/>
      <c r="G24" s="5"/>
      <c r="H24" s="56"/>
    </row>
    <row r="25" spans="1:8" x14ac:dyDescent="0.2">
      <c r="A25" s="44"/>
      <c r="B25" s="56"/>
      <c r="C25" s="5"/>
      <c r="D25" s="56"/>
      <c r="E25" s="5"/>
      <c r="F25" s="5"/>
      <c r="G25" s="5"/>
      <c r="H25" s="56"/>
    </row>
    <row r="26" spans="1:8" x14ac:dyDescent="0.2">
      <c r="A26" s="44"/>
      <c r="B26" s="56"/>
      <c r="C26" s="5"/>
      <c r="D26" s="56"/>
      <c r="E26" s="5"/>
      <c r="F26" s="5"/>
      <c r="G26" s="5"/>
      <c r="H26" s="56"/>
    </row>
    <row r="27" spans="1:8" x14ac:dyDescent="0.2">
      <c r="A27" s="44"/>
      <c r="B27" s="56"/>
      <c r="C27" s="5"/>
      <c r="D27" s="56"/>
      <c r="E27" s="5"/>
      <c r="F27" s="5"/>
      <c r="G27" s="5"/>
      <c r="H27" s="56"/>
    </row>
    <row r="28" spans="1:8" x14ac:dyDescent="0.2">
      <c r="A28" s="44"/>
      <c r="B28" s="56"/>
      <c r="C28" s="5"/>
      <c r="D28" s="56"/>
      <c r="E28" s="5"/>
      <c r="F28" s="5"/>
      <c r="G28" s="5"/>
      <c r="H28" s="56"/>
    </row>
    <row r="29" spans="1:8" x14ac:dyDescent="0.2">
      <c r="A29" s="44"/>
      <c r="B29" s="56"/>
      <c r="C29" s="5"/>
      <c r="D29" s="56"/>
      <c r="E29" s="5"/>
      <c r="F29" s="5"/>
      <c r="G29" s="5"/>
      <c r="H29" s="56"/>
    </row>
    <row r="30" spans="1:8" x14ac:dyDescent="0.2">
      <c r="A30" s="44"/>
      <c r="B30" s="56"/>
      <c r="C30" s="5"/>
      <c r="D30" s="56"/>
      <c r="E30" s="5"/>
      <c r="F30" s="5"/>
      <c r="G30" s="5"/>
      <c r="H30" s="56"/>
    </row>
    <row r="31" spans="1:8" x14ac:dyDescent="0.2">
      <c r="A31" s="44"/>
      <c r="B31" s="56"/>
      <c r="C31" s="5"/>
      <c r="D31" s="56"/>
      <c r="E31" s="5"/>
      <c r="F31" s="5"/>
      <c r="G31" s="5"/>
      <c r="H31" s="56"/>
    </row>
    <row r="32" spans="1:8" x14ac:dyDescent="0.2">
      <c r="A32" s="44"/>
      <c r="B32" s="56"/>
      <c r="C32" s="5"/>
      <c r="D32" s="56"/>
      <c r="E32" s="5"/>
      <c r="F32" s="5"/>
      <c r="G32" s="5"/>
      <c r="H32" s="56"/>
    </row>
    <row r="33" spans="1:8" x14ac:dyDescent="0.2">
      <c r="A33" s="44"/>
      <c r="B33" s="56"/>
      <c r="C33" s="5"/>
      <c r="D33" s="56"/>
      <c r="E33" s="5"/>
      <c r="F33" s="5"/>
      <c r="G33" s="5"/>
      <c r="H33" s="56"/>
    </row>
    <row r="34" spans="1:8" x14ac:dyDescent="0.2">
      <c r="A34" s="44"/>
      <c r="B34" s="56"/>
      <c r="C34" s="5"/>
      <c r="D34" s="56"/>
      <c r="E34" s="5"/>
      <c r="F34" s="5"/>
      <c r="G34" s="5"/>
      <c r="H34" s="56"/>
    </row>
    <row r="35" spans="1:8" x14ac:dyDescent="0.2">
      <c r="A35" s="44"/>
      <c r="B35" s="56"/>
      <c r="C35" s="5"/>
      <c r="D35" s="56"/>
      <c r="E35" s="5"/>
      <c r="F35" s="5"/>
      <c r="G35" s="5"/>
      <c r="H35" s="56"/>
    </row>
    <row r="36" spans="1:8" x14ac:dyDescent="0.2">
      <c r="A36" s="44"/>
      <c r="B36" s="56"/>
      <c r="C36" s="5"/>
      <c r="D36" s="56"/>
      <c r="E36" s="5"/>
      <c r="F36" s="5"/>
      <c r="G36" s="5"/>
      <c r="H36" s="56"/>
    </row>
    <row r="37" spans="1:8" x14ac:dyDescent="0.2">
      <c r="A37" s="44"/>
      <c r="B37" s="56"/>
      <c r="C37" s="5"/>
      <c r="D37" s="56"/>
      <c r="E37" s="5"/>
      <c r="F37" s="5"/>
      <c r="G37" s="5"/>
      <c r="H37" s="56"/>
    </row>
    <row r="38" spans="1:8" x14ac:dyDescent="0.2">
      <c r="A38" s="44"/>
      <c r="B38" s="56"/>
      <c r="C38" s="5"/>
      <c r="D38" s="56"/>
      <c r="E38" s="5"/>
      <c r="F38" s="5"/>
      <c r="G38" s="5"/>
      <c r="H38" s="56"/>
    </row>
    <row r="39" spans="1:8" x14ac:dyDescent="0.2">
      <c r="A39" s="44"/>
      <c r="B39" s="56"/>
      <c r="C39" s="5"/>
      <c r="D39" s="56"/>
      <c r="E39" s="5"/>
      <c r="F39" s="5"/>
      <c r="G39" s="5"/>
      <c r="H39" s="56"/>
    </row>
    <row r="40" spans="1:8" x14ac:dyDescent="0.2">
      <c r="A40" s="44"/>
      <c r="B40" s="56"/>
      <c r="C40" s="5"/>
      <c r="D40" s="56"/>
      <c r="E40" s="5"/>
      <c r="F40" s="5"/>
      <c r="G40" s="5"/>
      <c r="H40" s="56"/>
    </row>
    <row r="41" spans="1:8" x14ac:dyDescent="0.2">
      <c r="A41" s="44"/>
      <c r="B41" s="56"/>
      <c r="C41" s="5"/>
      <c r="D41" s="56"/>
      <c r="E41" s="5"/>
      <c r="F41" s="5"/>
      <c r="G41" s="5"/>
      <c r="H41" s="56"/>
    </row>
    <row r="42" spans="1:8" x14ac:dyDescent="0.2">
      <c r="A42" s="44"/>
      <c r="B42" s="56"/>
      <c r="C42" s="5"/>
      <c r="D42" s="56"/>
      <c r="E42" s="5"/>
      <c r="F42" s="5"/>
      <c r="G42" s="5"/>
      <c r="H42" s="56"/>
    </row>
    <row r="43" spans="1:8" x14ac:dyDescent="0.2">
      <c r="A43" s="44"/>
      <c r="B43" s="56"/>
      <c r="C43" s="5"/>
      <c r="D43" s="56"/>
      <c r="E43" s="5"/>
      <c r="F43" s="5"/>
      <c r="G43" s="5"/>
      <c r="H43" s="56"/>
    </row>
    <row r="44" spans="1:8" x14ac:dyDescent="0.2">
      <c r="A44" s="44"/>
      <c r="B44" s="56"/>
      <c r="C44" s="5"/>
      <c r="D44" s="56"/>
      <c r="E44" s="5"/>
      <c r="F44" s="5"/>
      <c r="G44" s="5"/>
      <c r="H44" s="56"/>
    </row>
    <row r="45" spans="1:8" x14ac:dyDescent="0.2">
      <c r="A45" s="44"/>
      <c r="B45" s="56"/>
      <c r="C45" s="5"/>
      <c r="D45" s="56"/>
      <c r="E45" s="5"/>
      <c r="F45" s="5"/>
      <c r="G45" s="5"/>
      <c r="H45" s="56"/>
    </row>
    <row r="46" spans="1:8" x14ac:dyDescent="0.2">
      <c r="A46" s="44"/>
      <c r="B46" s="56"/>
      <c r="C46" s="5"/>
      <c r="D46" s="56"/>
      <c r="E46" s="5"/>
      <c r="F46" s="5"/>
      <c r="G46" s="5"/>
      <c r="H46" s="56"/>
    </row>
    <row r="47" spans="1:8" x14ac:dyDescent="0.2">
      <c r="A47" s="44"/>
      <c r="B47" s="56"/>
      <c r="C47" s="5"/>
      <c r="D47" s="56"/>
      <c r="E47" s="5"/>
      <c r="F47" s="5"/>
      <c r="G47" s="5"/>
      <c r="H47" s="56"/>
    </row>
    <row r="48" spans="1:8" x14ac:dyDescent="0.2">
      <c r="A48" s="44"/>
      <c r="B48" s="56"/>
      <c r="C48" s="5"/>
      <c r="D48" s="56"/>
      <c r="E48" s="5"/>
      <c r="F48" s="5"/>
      <c r="G48" s="5"/>
      <c r="H48" s="56"/>
    </row>
    <row r="49" spans="1:8" x14ac:dyDescent="0.2">
      <c r="A49" s="44"/>
      <c r="B49" s="56"/>
      <c r="C49" s="5"/>
      <c r="D49" s="56"/>
      <c r="E49" s="5"/>
      <c r="F49" s="5"/>
      <c r="G49" s="5"/>
      <c r="H49" s="56"/>
    </row>
    <row r="50" spans="1:8" x14ac:dyDescent="0.2">
      <c r="A50" s="44"/>
      <c r="B50" s="56"/>
      <c r="C50" s="5"/>
      <c r="D50" s="56"/>
      <c r="E50" s="5"/>
      <c r="F50" s="5"/>
      <c r="G50" s="5"/>
      <c r="H50" s="56"/>
    </row>
    <row r="51" spans="1:8" x14ac:dyDescent="0.2">
      <c r="A51" s="44"/>
      <c r="B51" s="56"/>
      <c r="C51" s="5"/>
      <c r="D51" s="56"/>
      <c r="E51" s="5"/>
      <c r="F51" s="5"/>
      <c r="G51" s="5"/>
      <c r="H51" s="56"/>
    </row>
    <row r="52" spans="1:8" x14ac:dyDescent="0.2">
      <c r="A52" s="44"/>
      <c r="B52" s="56"/>
      <c r="C52" s="5"/>
      <c r="D52" s="56"/>
      <c r="E52" s="5"/>
      <c r="F52" s="5"/>
      <c r="G52" s="5"/>
      <c r="H52" s="56"/>
    </row>
    <row r="53" spans="1:8" x14ac:dyDescent="0.2">
      <c r="A53" s="44"/>
      <c r="B53" s="56"/>
      <c r="C53" s="5"/>
      <c r="D53" s="56"/>
      <c r="E53" s="5"/>
      <c r="F53" s="5"/>
      <c r="G53" s="5"/>
      <c r="H53" s="56"/>
    </row>
    <row r="54" spans="1:8" x14ac:dyDescent="0.2">
      <c r="A54" s="44"/>
      <c r="B54" s="56"/>
      <c r="C54" s="5"/>
      <c r="D54" s="56"/>
      <c r="E54" s="5"/>
      <c r="F54" s="5"/>
      <c r="G54" s="5"/>
      <c r="H54" s="56"/>
    </row>
    <row r="55" spans="1:8" x14ac:dyDescent="0.2">
      <c r="A55" s="44"/>
      <c r="B55" s="56"/>
      <c r="C55" s="5"/>
      <c r="D55" s="56"/>
      <c r="E55" s="5"/>
      <c r="F55" s="5"/>
      <c r="G55" s="5"/>
      <c r="H55" s="56"/>
    </row>
    <row r="56" spans="1:8" x14ac:dyDescent="0.2">
      <c r="A56" s="44"/>
      <c r="B56" s="56"/>
      <c r="C56" s="5"/>
      <c r="D56" s="56"/>
      <c r="E56" s="5"/>
      <c r="F56" s="5"/>
      <c r="G56" s="5"/>
      <c r="H56" s="56"/>
    </row>
    <row r="57" spans="1:8" x14ac:dyDescent="0.2">
      <c r="A57" s="44"/>
      <c r="B57" s="56"/>
      <c r="C57" s="5"/>
      <c r="D57" s="56"/>
      <c r="E57" s="5"/>
      <c r="F57" s="5"/>
      <c r="G57" s="5"/>
      <c r="H57" s="56"/>
    </row>
    <row r="58" spans="1:8" x14ac:dyDescent="0.2">
      <c r="A58" s="44"/>
      <c r="B58" s="56"/>
      <c r="C58" s="5"/>
      <c r="D58" s="56"/>
      <c r="E58" s="5"/>
      <c r="F58" s="5"/>
      <c r="G58" s="5"/>
      <c r="H58" s="56"/>
    </row>
    <row r="59" spans="1:8" x14ac:dyDescent="0.2">
      <c r="A59" s="44"/>
      <c r="B59" s="56"/>
      <c r="C59" s="5"/>
      <c r="D59" s="56"/>
      <c r="E59" s="5"/>
      <c r="F59" s="5"/>
      <c r="G59" s="5"/>
      <c r="H59" s="56"/>
    </row>
    <row r="60" spans="1:8" x14ac:dyDescent="0.2">
      <c r="A60" s="44"/>
      <c r="B60" s="56"/>
      <c r="C60" s="5"/>
      <c r="D60" s="56"/>
      <c r="E60" s="5"/>
      <c r="F60" s="5"/>
      <c r="G60" s="5"/>
      <c r="H60" s="56"/>
    </row>
    <row r="61" spans="1:8" x14ac:dyDescent="0.2">
      <c r="A61" s="44"/>
      <c r="B61" s="56"/>
      <c r="C61" s="5"/>
      <c r="D61" s="56"/>
      <c r="E61" s="5"/>
      <c r="F61" s="5"/>
      <c r="G61" s="5"/>
      <c r="H61" s="56"/>
    </row>
    <row r="62" spans="1:8" x14ac:dyDescent="0.2">
      <c r="A62" s="44"/>
      <c r="B62" s="56"/>
      <c r="C62" s="5"/>
      <c r="D62" s="56"/>
      <c r="E62" s="5"/>
      <c r="F62" s="5"/>
      <c r="G62" s="5"/>
      <c r="H62" s="56"/>
    </row>
    <row r="63" spans="1:8" x14ac:dyDescent="0.2">
      <c r="A63" s="44"/>
      <c r="B63" s="56"/>
      <c r="C63" s="5"/>
      <c r="D63" s="56"/>
      <c r="E63" s="5"/>
      <c r="F63" s="5"/>
      <c r="G63" s="5"/>
      <c r="H63" s="56"/>
    </row>
    <row r="64" spans="1:8" x14ac:dyDescent="0.2">
      <c r="A64" s="44"/>
      <c r="B64" s="56"/>
      <c r="C64" s="5"/>
      <c r="D64" s="56"/>
      <c r="E64" s="5"/>
      <c r="F64" s="5"/>
      <c r="G64" s="5"/>
      <c r="H64" s="56"/>
    </row>
    <row r="65" spans="1:8" x14ac:dyDescent="0.2">
      <c r="A65" s="44"/>
      <c r="B65" s="56"/>
      <c r="C65" s="5"/>
      <c r="D65" s="56"/>
      <c r="E65" s="5"/>
      <c r="F65" s="5"/>
      <c r="G65" s="5"/>
      <c r="H65" s="56"/>
    </row>
    <row r="66" spans="1:8" x14ac:dyDescent="0.2">
      <c r="A66" s="44"/>
      <c r="B66" s="56"/>
      <c r="C66" s="5"/>
      <c r="D66" s="56"/>
      <c r="E66" s="5"/>
      <c r="F66" s="5"/>
      <c r="G66" s="5"/>
      <c r="H66" s="56"/>
    </row>
    <row r="67" spans="1:8" x14ac:dyDescent="0.2">
      <c r="A67" s="44"/>
      <c r="B67" s="56"/>
      <c r="C67" s="5"/>
      <c r="D67" s="56"/>
      <c r="E67" s="5"/>
      <c r="F67" s="5"/>
      <c r="G67" s="5"/>
      <c r="H67" s="56"/>
    </row>
    <row r="68" spans="1:8" x14ac:dyDescent="0.2">
      <c r="A68" s="44"/>
      <c r="B68" s="56"/>
      <c r="C68" s="5"/>
      <c r="D68" s="56"/>
      <c r="E68" s="5"/>
      <c r="F68" s="5"/>
      <c r="G68" s="5"/>
      <c r="H68" s="56"/>
    </row>
    <row r="69" spans="1:8" x14ac:dyDescent="0.2">
      <c r="A69" s="44"/>
      <c r="B69" s="56"/>
      <c r="C69" s="5"/>
      <c r="D69" s="56"/>
      <c r="E69" s="5"/>
      <c r="F69" s="5"/>
      <c r="G69" s="5"/>
      <c r="H69" s="56"/>
    </row>
    <row r="70" spans="1:8" x14ac:dyDescent="0.2">
      <c r="A70" s="44"/>
      <c r="B70" s="56"/>
      <c r="C70" s="5"/>
      <c r="D70" s="56"/>
      <c r="E70" s="5"/>
      <c r="F70" s="5"/>
      <c r="G70" s="5"/>
      <c r="H70" s="56"/>
    </row>
    <row r="71" spans="1:8" x14ac:dyDescent="0.2">
      <c r="A71" s="44"/>
      <c r="B71" s="56"/>
      <c r="C71" s="5"/>
      <c r="D71" s="56"/>
      <c r="E71" s="5"/>
      <c r="F71" s="5"/>
      <c r="G71" s="5"/>
      <c r="H71" s="56"/>
    </row>
    <row r="72" spans="1:8" x14ac:dyDescent="0.2">
      <c r="A72" s="44"/>
      <c r="B72" s="56"/>
      <c r="C72" s="5"/>
      <c r="D72" s="56"/>
      <c r="E72" s="5"/>
      <c r="F72" s="5"/>
      <c r="G72" s="5"/>
      <c r="H72" s="56"/>
    </row>
    <row r="73" spans="1:8" x14ac:dyDescent="0.2">
      <c r="A73" s="44"/>
      <c r="B73" s="56"/>
      <c r="C73" s="5"/>
      <c r="D73" s="56"/>
      <c r="E73" s="5"/>
      <c r="F73" s="5"/>
      <c r="G73" s="5"/>
      <c r="H73" s="56"/>
    </row>
    <row r="74" spans="1:8" x14ac:dyDescent="0.2">
      <c r="A74" s="44"/>
      <c r="B74" s="56"/>
      <c r="C74" s="5"/>
      <c r="D74" s="56"/>
      <c r="E74" s="5"/>
      <c r="F74" s="5"/>
      <c r="G74" s="5"/>
      <c r="H74" s="56"/>
    </row>
    <row r="75" spans="1:8" x14ac:dyDescent="0.2">
      <c r="A75" s="44"/>
      <c r="B75" s="56"/>
      <c r="C75" s="5"/>
      <c r="D75" s="56"/>
      <c r="E75" s="5"/>
      <c r="F75" s="5"/>
      <c r="G75" s="5"/>
      <c r="H75" s="56"/>
    </row>
    <row r="76" spans="1:8" x14ac:dyDescent="0.2">
      <c r="A76" s="44"/>
      <c r="B76" s="56"/>
      <c r="C76" s="5"/>
      <c r="D76" s="56"/>
      <c r="E76" s="5"/>
      <c r="F76" s="5"/>
      <c r="G76" s="5"/>
      <c r="H76" s="56"/>
    </row>
    <row r="77" spans="1:8" x14ac:dyDescent="0.2">
      <c r="A77" s="44"/>
      <c r="B77" s="56"/>
      <c r="C77" s="5"/>
      <c r="D77" s="56"/>
      <c r="E77" s="5"/>
      <c r="F77" s="5"/>
      <c r="G77" s="5"/>
      <c r="H77" s="56"/>
    </row>
    <row r="78" spans="1:8" x14ac:dyDescent="0.2">
      <c r="A78" s="44"/>
      <c r="B78" s="56"/>
      <c r="C78" s="5"/>
      <c r="D78" s="56"/>
      <c r="E78" s="5"/>
      <c r="F78" s="5"/>
      <c r="G78" s="5"/>
      <c r="H78" s="56"/>
    </row>
    <row r="79" spans="1:8" x14ac:dyDescent="0.2">
      <c r="A79" s="44"/>
      <c r="B79" s="56"/>
      <c r="C79" s="5"/>
      <c r="D79" s="56"/>
      <c r="E79" s="5"/>
      <c r="F79" s="5"/>
      <c r="G79" s="5"/>
      <c r="H79" s="56"/>
    </row>
    <row r="80" spans="1:8" x14ac:dyDescent="0.2">
      <c r="A80" s="44"/>
      <c r="B80" s="56"/>
      <c r="C80" s="5"/>
      <c r="D80" s="56"/>
      <c r="E80" s="5"/>
      <c r="F80" s="5"/>
      <c r="G80" s="5"/>
      <c r="H80" s="56"/>
    </row>
    <row r="81" spans="1:8" x14ac:dyDescent="0.2">
      <c r="A81" s="44"/>
      <c r="B81" s="56"/>
      <c r="C81" s="5"/>
      <c r="D81" s="56"/>
      <c r="E81" s="5"/>
      <c r="F81" s="5"/>
      <c r="G81" s="5"/>
      <c r="H81" s="56"/>
    </row>
    <row r="82" spans="1:8" x14ac:dyDescent="0.2">
      <c r="A82" s="44"/>
      <c r="B82" s="56"/>
      <c r="C82" s="5"/>
      <c r="D82" s="56"/>
      <c r="E82" s="5"/>
      <c r="F82" s="5"/>
      <c r="G82" s="5"/>
      <c r="H82" s="56"/>
    </row>
    <row r="83" spans="1:8" x14ac:dyDescent="0.2">
      <c r="A83" s="44"/>
      <c r="B83" s="56"/>
      <c r="C83" s="5"/>
      <c r="D83" s="56"/>
      <c r="E83" s="5"/>
      <c r="F83" s="5"/>
      <c r="G83" s="5"/>
      <c r="H83" s="56"/>
    </row>
    <row r="84" spans="1:8" x14ac:dyDescent="0.2">
      <c r="A84" s="44"/>
      <c r="B84" s="56"/>
      <c r="C84" s="5"/>
      <c r="D84" s="56"/>
      <c r="E84" s="5"/>
      <c r="F84" s="5"/>
      <c r="G84" s="5"/>
      <c r="H84" s="56"/>
    </row>
    <row r="85" spans="1:8" x14ac:dyDescent="0.2">
      <c r="A85" s="44"/>
      <c r="B85" s="56"/>
      <c r="C85" s="5"/>
      <c r="D85" s="56"/>
      <c r="E85" s="5"/>
      <c r="F85" s="5"/>
      <c r="G85" s="5"/>
      <c r="H85" s="56"/>
    </row>
    <row r="86" spans="1:8" x14ac:dyDescent="0.2">
      <c r="A86" s="44"/>
      <c r="B86" s="56"/>
      <c r="C86" s="5"/>
      <c r="D86" s="56"/>
      <c r="E86" s="5"/>
      <c r="F86" s="5"/>
      <c r="G86" s="5"/>
      <c r="H86" s="56"/>
    </row>
    <row r="87" spans="1:8" x14ac:dyDescent="0.2">
      <c r="A87" s="44"/>
      <c r="B87" s="56"/>
      <c r="C87" s="5"/>
      <c r="D87" s="56"/>
      <c r="E87" s="5"/>
      <c r="F87" s="5"/>
      <c r="G87" s="5"/>
      <c r="H87" s="56"/>
    </row>
    <row r="88" spans="1:8" x14ac:dyDescent="0.2">
      <c r="A88" s="44"/>
      <c r="B88" s="56"/>
      <c r="C88" s="5"/>
      <c r="D88" s="56"/>
      <c r="E88" s="5"/>
      <c r="F88" s="5"/>
      <c r="G88" s="5"/>
      <c r="H88" s="56"/>
    </row>
    <row r="89" spans="1:8" x14ac:dyDescent="0.2">
      <c r="A89" s="44"/>
      <c r="B89" s="56"/>
      <c r="C89" s="5"/>
      <c r="D89" s="56"/>
      <c r="E89" s="5"/>
      <c r="F89" s="5"/>
      <c r="G89" s="5"/>
      <c r="H89" s="56"/>
    </row>
    <row r="90" spans="1:8" x14ac:dyDescent="0.2">
      <c r="A90" s="44"/>
      <c r="B90" s="56"/>
      <c r="C90" s="5"/>
      <c r="D90" s="56"/>
      <c r="E90" s="5"/>
      <c r="F90" s="5"/>
      <c r="G90" s="5"/>
      <c r="H90" s="56"/>
    </row>
    <row r="91" spans="1:8" x14ac:dyDescent="0.2">
      <c r="A91" s="44"/>
      <c r="B91" s="56"/>
      <c r="C91" s="5"/>
      <c r="D91" s="56"/>
      <c r="E91" s="5"/>
      <c r="F91" s="5"/>
      <c r="G91" s="5"/>
      <c r="H91" s="56"/>
    </row>
    <row r="92" spans="1:8" x14ac:dyDescent="0.2">
      <c r="A92" s="44"/>
      <c r="B92" s="56"/>
      <c r="C92" s="5"/>
      <c r="D92" s="56"/>
      <c r="E92" s="5"/>
      <c r="F92" s="5"/>
      <c r="G92" s="5"/>
      <c r="H92" s="56"/>
    </row>
    <row r="93" spans="1:8" x14ac:dyDescent="0.2">
      <c r="A93" s="44"/>
      <c r="B93" s="56"/>
      <c r="C93" s="5"/>
      <c r="D93" s="56"/>
      <c r="E93" s="5"/>
      <c r="F93" s="5"/>
      <c r="G93" s="5"/>
      <c r="H93" s="56"/>
    </row>
    <row r="94" spans="1:8" x14ac:dyDescent="0.2">
      <c r="A94" s="44"/>
      <c r="B94" s="56"/>
      <c r="C94" s="5"/>
      <c r="D94" s="56"/>
      <c r="E94" s="5"/>
      <c r="F94" s="5"/>
      <c r="G94" s="5"/>
      <c r="H94" s="56"/>
    </row>
    <row r="95" spans="1:8" x14ac:dyDescent="0.2">
      <c r="A95" s="44"/>
      <c r="B95" s="56"/>
      <c r="C95" s="5"/>
      <c r="D95" s="56"/>
      <c r="E95" s="5"/>
      <c r="F95" s="5"/>
      <c r="G95" s="5"/>
      <c r="H95" s="56"/>
    </row>
    <row r="96" spans="1:8" x14ac:dyDescent="0.2">
      <c r="A96" s="44"/>
      <c r="B96" s="56"/>
      <c r="C96" s="5"/>
      <c r="D96" s="56"/>
      <c r="E96" s="5"/>
      <c r="F96" s="5"/>
      <c r="G96" s="5"/>
      <c r="H96" s="56"/>
    </row>
    <row r="97" spans="1:8" x14ac:dyDescent="0.2">
      <c r="A97" s="44"/>
      <c r="B97" s="56"/>
      <c r="C97" s="5"/>
      <c r="D97" s="56"/>
      <c r="E97" s="5"/>
      <c r="F97" s="5"/>
      <c r="G97" s="5"/>
      <c r="H97" s="56"/>
    </row>
    <row r="98" spans="1:8" x14ac:dyDescent="0.2">
      <c r="A98" s="44"/>
      <c r="B98" s="56"/>
      <c r="C98" s="5"/>
      <c r="D98" s="56"/>
      <c r="E98" s="5"/>
      <c r="F98" s="5"/>
      <c r="G98" s="5"/>
      <c r="H98" s="56"/>
    </row>
    <row r="99" spans="1:8" x14ac:dyDescent="0.2">
      <c r="A99" s="44"/>
      <c r="B99" s="56"/>
      <c r="C99" s="5"/>
      <c r="D99" s="56"/>
      <c r="E99" s="5"/>
      <c r="F99" s="5"/>
      <c r="G99" s="5"/>
      <c r="H99" s="56"/>
    </row>
    <row r="100" spans="1:8" x14ac:dyDescent="0.2">
      <c r="A100" s="44"/>
      <c r="B100" s="56"/>
      <c r="C100" s="5"/>
      <c r="D100" s="56"/>
      <c r="E100" s="5"/>
      <c r="F100" s="5"/>
      <c r="G100" s="5"/>
      <c r="H100" s="56"/>
    </row>
    <row r="101" spans="1:8" x14ac:dyDescent="0.2">
      <c r="A101" s="44"/>
      <c r="B101" s="56"/>
      <c r="C101" s="5"/>
      <c r="D101" s="56"/>
      <c r="E101" s="5"/>
      <c r="F101" s="5"/>
      <c r="G101" s="5"/>
      <c r="H101" s="56"/>
    </row>
    <row r="102" spans="1:8" x14ac:dyDescent="0.2">
      <c r="A102" s="44"/>
      <c r="B102" s="56"/>
      <c r="C102" s="5"/>
      <c r="D102" s="56"/>
      <c r="E102" s="5"/>
      <c r="F102" s="5"/>
      <c r="G102" s="5"/>
      <c r="H102" s="56"/>
    </row>
    <row r="103" spans="1:8" x14ac:dyDescent="0.2">
      <c r="A103" s="44"/>
      <c r="B103" s="56"/>
      <c r="C103" s="5"/>
      <c r="D103" s="56"/>
      <c r="E103" s="5"/>
      <c r="F103" s="5"/>
      <c r="G103" s="5"/>
      <c r="H103" s="56"/>
    </row>
    <row r="104" spans="1:8" x14ac:dyDescent="0.2">
      <c r="A104" s="44"/>
      <c r="B104" s="56"/>
      <c r="C104" s="5"/>
      <c r="D104" s="56"/>
      <c r="E104" s="5"/>
      <c r="F104" s="5"/>
      <c r="G104" s="5"/>
      <c r="H104" s="56"/>
    </row>
    <row r="105" spans="1:8" x14ac:dyDescent="0.2">
      <c r="A105" s="44"/>
      <c r="B105" s="56"/>
      <c r="C105" s="5"/>
      <c r="D105" s="56"/>
      <c r="E105" s="5"/>
      <c r="F105" s="5"/>
      <c r="G105" s="5"/>
      <c r="H105" s="56"/>
    </row>
    <row r="106" spans="1:8" x14ac:dyDescent="0.2">
      <c r="A106" s="44"/>
      <c r="B106" s="56"/>
      <c r="C106" s="5"/>
      <c r="D106" s="56"/>
      <c r="E106" s="5"/>
      <c r="F106" s="5"/>
      <c r="G106" s="5"/>
      <c r="H106" s="56"/>
    </row>
    <row r="107" spans="1:8" x14ac:dyDescent="0.2">
      <c r="A107" s="44"/>
      <c r="B107" s="56"/>
      <c r="C107" s="5"/>
      <c r="D107" s="56"/>
      <c r="E107" s="5"/>
      <c r="F107" s="5"/>
      <c r="G107" s="5"/>
      <c r="H107" s="56"/>
    </row>
    <row r="108" spans="1:8" x14ac:dyDescent="0.2">
      <c r="A108" s="44"/>
      <c r="B108" s="56"/>
      <c r="C108" s="5"/>
      <c r="D108" s="56"/>
      <c r="E108" s="5"/>
      <c r="F108" s="5"/>
      <c r="G108" s="5"/>
      <c r="H108" s="56"/>
    </row>
    <row r="109" spans="1:8" x14ac:dyDescent="0.2">
      <c r="A109" s="44"/>
      <c r="B109" s="56"/>
      <c r="C109" s="5"/>
      <c r="D109" s="56"/>
      <c r="E109" s="5"/>
      <c r="F109" s="5"/>
      <c r="G109" s="5"/>
      <c r="H109" s="56"/>
    </row>
    <row r="110" spans="1:8" x14ac:dyDescent="0.2">
      <c r="A110" s="44"/>
      <c r="B110" s="56"/>
      <c r="C110" s="5"/>
      <c r="D110" s="56"/>
      <c r="E110" s="5"/>
      <c r="F110" s="5"/>
      <c r="G110" s="5"/>
      <c r="H110" s="56"/>
    </row>
    <row r="111" spans="1:8" x14ac:dyDescent="0.2">
      <c r="A111" s="44"/>
      <c r="B111" s="56"/>
      <c r="C111" s="5"/>
      <c r="D111" s="56"/>
      <c r="E111" s="5"/>
      <c r="F111" s="5"/>
      <c r="G111" s="5"/>
      <c r="H111" s="56"/>
    </row>
    <row r="112" spans="1:8" x14ac:dyDescent="0.2">
      <c r="A112" s="44"/>
      <c r="B112" s="56"/>
      <c r="C112" s="5"/>
      <c r="D112" s="56"/>
      <c r="E112" s="5"/>
      <c r="F112" s="5"/>
      <c r="G112" s="5"/>
      <c r="H112" s="56"/>
    </row>
    <row r="113" spans="1:8" x14ac:dyDescent="0.2">
      <c r="A113" s="44"/>
      <c r="B113" s="56"/>
      <c r="C113" s="5"/>
      <c r="D113" s="56"/>
      <c r="E113" s="5"/>
      <c r="F113" s="5"/>
      <c r="G113" s="5"/>
      <c r="H113" s="56"/>
    </row>
    <row r="114" spans="1:8" x14ac:dyDescent="0.2">
      <c r="A114" s="44"/>
      <c r="B114" s="56"/>
      <c r="C114" s="5"/>
      <c r="D114" s="56"/>
      <c r="E114" s="5"/>
      <c r="F114" s="5"/>
      <c r="G114" s="5"/>
      <c r="H114" s="56"/>
    </row>
    <row r="115" spans="1:8" x14ac:dyDescent="0.2">
      <c r="A115" s="44"/>
      <c r="B115" s="56"/>
      <c r="C115" s="5"/>
      <c r="D115" s="56"/>
      <c r="E115" s="5"/>
      <c r="F115" s="5"/>
      <c r="G115" s="5"/>
      <c r="H115" s="56"/>
    </row>
    <row r="116" spans="1:8" x14ac:dyDescent="0.2">
      <c r="A116" s="44"/>
      <c r="B116" s="56"/>
      <c r="C116" s="5"/>
      <c r="D116" s="56"/>
      <c r="E116" s="5"/>
      <c r="F116" s="5"/>
      <c r="G116" s="5"/>
      <c r="H116" s="56"/>
    </row>
    <row r="117" spans="1:8" x14ac:dyDescent="0.2">
      <c r="A117" s="44"/>
      <c r="B117" s="56"/>
      <c r="C117" s="5"/>
      <c r="D117" s="56"/>
      <c r="E117" s="5"/>
      <c r="F117" s="5"/>
      <c r="G117" s="5"/>
      <c r="H117" s="56"/>
    </row>
    <row r="118" spans="1:8" x14ac:dyDescent="0.2">
      <c r="A118" s="44"/>
      <c r="B118" s="56"/>
      <c r="C118" s="5"/>
      <c r="D118" s="56"/>
      <c r="E118" s="5"/>
      <c r="F118" s="5"/>
      <c r="G118" s="5"/>
      <c r="H118" s="56"/>
    </row>
    <row r="119" spans="1:8" x14ac:dyDescent="0.2">
      <c r="A119" s="44"/>
      <c r="B119" s="56"/>
      <c r="C119" s="5"/>
      <c r="D119" s="56"/>
      <c r="E119" s="5"/>
      <c r="F119" s="5"/>
      <c r="G119" s="5"/>
      <c r="H119" s="56"/>
    </row>
    <row r="120" spans="1:8" x14ac:dyDescent="0.2">
      <c r="A120" s="44"/>
      <c r="B120" s="56"/>
      <c r="C120" s="5"/>
      <c r="D120" s="56"/>
      <c r="E120" s="5"/>
      <c r="F120" s="5"/>
      <c r="G120" s="5"/>
      <c r="H120" s="56"/>
    </row>
    <row r="121" spans="1:8" x14ac:dyDescent="0.2">
      <c r="A121" s="44"/>
      <c r="B121" s="56"/>
      <c r="C121" s="5"/>
      <c r="D121" s="56"/>
      <c r="E121" s="5"/>
      <c r="F121" s="5"/>
      <c r="G121" s="5"/>
      <c r="H121" s="56"/>
    </row>
    <row r="122" spans="1:8" x14ac:dyDescent="0.2">
      <c r="A122" s="44"/>
      <c r="B122" s="56"/>
      <c r="C122" s="5"/>
      <c r="D122" s="56"/>
      <c r="E122" s="5"/>
      <c r="F122" s="5"/>
      <c r="G122" s="5"/>
      <c r="H122" s="56"/>
    </row>
    <row r="123" spans="1:8" x14ac:dyDescent="0.2">
      <c r="A123" s="44"/>
      <c r="B123" s="56"/>
      <c r="C123" s="5"/>
      <c r="D123" s="56"/>
      <c r="E123" s="5"/>
      <c r="F123" s="5"/>
      <c r="G123" s="5"/>
      <c r="H123" s="56"/>
    </row>
    <row r="124" spans="1:8" x14ac:dyDescent="0.2">
      <c r="A124" s="44"/>
      <c r="B124" s="56"/>
      <c r="C124" s="5"/>
      <c r="D124" s="56"/>
      <c r="E124" s="5"/>
      <c r="F124" s="5"/>
      <c r="G124" s="5"/>
      <c r="H124" s="56"/>
    </row>
    <row r="125" spans="1:8" x14ac:dyDescent="0.2">
      <c r="A125" s="44"/>
      <c r="B125" s="56"/>
      <c r="C125" s="5"/>
      <c r="D125" s="56"/>
      <c r="E125" s="5"/>
      <c r="F125" s="5"/>
      <c r="G125" s="5"/>
      <c r="H125" s="56"/>
    </row>
    <row r="126" spans="1:8" x14ac:dyDescent="0.2">
      <c r="A126" s="44"/>
      <c r="B126" s="56"/>
      <c r="C126" s="5"/>
      <c r="D126" s="56"/>
      <c r="E126" s="5"/>
      <c r="F126" s="5"/>
      <c r="G126" s="5"/>
      <c r="H126" s="56"/>
    </row>
    <row r="127" spans="1:8" x14ac:dyDescent="0.2">
      <c r="A127" s="44"/>
      <c r="B127" s="56"/>
      <c r="C127" s="5"/>
      <c r="D127" s="56"/>
      <c r="E127" s="5"/>
      <c r="F127" s="5"/>
      <c r="G127" s="5"/>
      <c r="H127" s="56"/>
    </row>
    <row r="128" spans="1:8" x14ac:dyDescent="0.2">
      <c r="A128" s="44"/>
      <c r="B128" s="56"/>
      <c r="C128" s="5"/>
      <c r="D128" s="56"/>
      <c r="E128" s="5"/>
      <c r="F128" s="5"/>
      <c r="G128" s="5"/>
      <c r="H128" s="56"/>
    </row>
    <row r="129" spans="1:8" x14ac:dyDescent="0.2">
      <c r="A129" s="44"/>
      <c r="B129" s="56"/>
      <c r="C129" s="5"/>
      <c r="D129" s="56"/>
      <c r="E129" s="5"/>
      <c r="F129" s="5"/>
      <c r="G129" s="5"/>
      <c r="H129" s="56"/>
    </row>
    <row r="130" spans="1:8" x14ac:dyDescent="0.2">
      <c r="A130" s="44"/>
      <c r="B130" s="56"/>
      <c r="C130" s="5"/>
      <c r="D130" s="56"/>
      <c r="E130" s="5"/>
      <c r="F130" s="5"/>
      <c r="G130" s="5"/>
      <c r="H130" s="56"/>
    </row>
    <row r="131" spans="1:8" x14ac:dyDescent="0.2">
      <c r="A131" s="44"/>
      <c r="B131" s="56"/>
      <c r="C131" s="5"/>
      <c r="D131" s="56"/>
      <c r="E131" s="5"/>
      <c r="F131" s="5"/>
      <c r="G131" s="5"/>
      <c r="H131" s="56"/>
    </row>
    <row r="132" spans="1:8" x14ac:dyDescent="0.2">
      <c r="A132" s="44"/>
      <c r="B132" s="56"/>
      <c r="C132" s="5"/>
      <c r="D132" s="56"/>
      <c r="E132" s="5"/>
      <c r="F132" s="5"/>
      <c r="G132" s="5"/>
      <c r="H132" s="56"/>
    </row>
    <row r="133" spans="1:8" x14ac:dyDescent="0.2">
      <c r="A133" s="44"/>
      <c r="B133" s="56"/>
      <c r="C133" s="5"/>
      <c r="D133" s="56"/>
      <c r="E133" s="5"/>
      <c r="F133" s="5"/>
      <c r="G133" s="5"/>
      <c r="H133" s="56"/>
    </row>
    <row r="134" spans="1:8" x14ac:dyDescent="0.2">
      <c r="A134" s="44"/>
      <c r="B134" s="56"/>
      <c r="C134" s="5"/>
      <c r="D134" s="56"/>
      <c r="E134" s="5"/>
      <c r="F134" s="5"/>
      <c r="G134" s="5"/>
      <c r="H134" s="56"/>
    </row>
    <row r="135" spans="1:8" x14ac:dyDescent="0.2">
      <c r="A135" s="44"/>
      <c r="B135" s="56"/>
      <c r="C135" s="5"/>
      <c r="D135" s="56"/>
      <c r="E135" s="5"/>
      <c r="F135" s="5"/>
      <c r="G135" s="5"/>
      <c r="H135" s="56"/>
    </row>
    <row r="136" spans="1:8" x14ac:dyDescent="0.2">
      <c r="A136" s="44"/>
      <c r="B136" s="56"/>
      <c r="C136" s="5"/>
      <c r="D136" s="56"/>
      <c r="E136" s="5"/>
      <c r="F136" s="5"/>
      <c r="G136" s="5"/>
      <c r="H136" s="56"/>
    </row>
    <row r="137" spans="1:8" x14ac:dyDescent="0.2">
      <c r="A137" s="44"/>
      <c r="B137" s="56"/>
      <c r="C137" s="5"/>
      <c r="D137" s="56"/>
      <c r="E137" s="5"/>
      <c r="F137" s="5"/>
      <c r="G137" s="5"/>
      <c r="H137" s="56"/>
    </row>
    <row r="138" spans="1:8" x14ac:dyDescent="0.2">
      <c r="A138" s="44"/>
      <c r="B138" s="56"/>
      <c r="C138" s="5"/>
      <c r="D138" s="56"/>
      <c r="E138" s="5"/>
      <c r="F138" s="5"/>
      <c r="G138" s="5"/>
      <c r="H138" s="56"/>
    </row>
    <row r="139" spans="1:8" x14ac:dyDescent="0.2">
      <c r="A139" s="44"/>
      <c r="B139" s="56"/>
      <c r="C139" s="5"/>
      <c r="D139" s="56"/>
      <c r="E139" s="5"/>
      <c r="F139" s="5"/>
      <c r="G139" s="5"/>
      <c r="H139" s="56"/>
    </row>
    <row r="140" spans="1:8" x14ac:dyDescent="0.2">
      <c r="A140" s="44"/>
      <c r="B140" s="56"/>
      <c r="C140" s="5"/>
      <c r="D140" s="56"/>
      <c r="E140" s="5"/>
      <c r="F140" s="5"/>
      <c r="G140" s="5"/>
      <c r="H140" s="56"/>
    </row>
    <row r="141" spans="1:8" x14ac:dyDescent="0.2">
      <c r="A141" s="44"/>
      <c r="B141" s="56"/>
      <c r="C141" s="5"/>
      <c r="D141" s="56"/>
      <c r="E141" s="5"/>
      <c r="F141" s="5"/>
      <c r="G141" s="5"/>
      <c r="H141" s="56"/>
    </row>
    <row r="142" spans="1:8" x14ac:dyDescent="0.2">
      <c r="A142" s="44"/>
      <c r="B142" s="56"/>
      <c r="C142" s="5"/>
      <c r="D142" s="56"/>
      <c r="E142" s="5"/>
      <c r="F142" s="5"/>
      <c r="G142" s="5"/>
      <c r="H142" s="56"/>
    </row>
    <row r="143" spans="1:8" x14ac:dyDescent="0.2">
      <c r="A143" s="44"/>
      <c r="B143" s="56"/>
      <c r="C143" s="5"/>
      <c r="D143" s="56"/>
      <c r="E143" s="5"/>
      <c r="F143" s="5"/>
      <c r="G143" s="5"/>
      <c r="H143" s="56"/>
    </row>
    <row r="144" spans="1:8" x14ac:dyDescent="0.2">
      <c r="A144" s="44"/>
      <c r="B144" s="56"/>
      <c r="C144" s="5"/>
      <c r="D144" s="56"/>
      <c r="E144" s="5"/>
      <c r="F144" s="5"/>
      <c r="G144" s="5"/>
      <c r="H144" s="56"/>
    </row>
    <row r="145" spans="1:8" x14ac:dyDescent="0.2">
      <c r="A145" s="44"/>
      <c r="B145" s="56"/>
      <c r="C145" s="5"/>
      <c r="D145" s="56"/>
      <c r="E145" s="5"/>
      <c r="F145" s="5"/>
      <c r="G145" s="5"/>
      <c r="H145" s="56"/>
    </row>
    <row r="146" spans="1:8" x14ac:dyDescent="0.2">
      <c r="A146" s="44"/>
      <c r="B146" s="56"/>
      <c r="C146" s="5"/>
      <c r="D146" s="56"/>
      <c r="E146" s="5"/>
      <c r="F146" s="5"/>
      <c r="G146" s="5"/>
      <c r="H146" s="56"/>
    </row>
    <row r="147" spans="1:8" x14ac:dyDescent="0.2">
      <c r="A147" s="44"/>
      <c r="B147" s="56"/>
      <c r="C147" s="5"/>
      <c r="D147" s="56"/>
      <c r="E147" s="5"/>
      <c r="F147" s="5"/>
      <c r="G147" s="5"/>
      <c r="H147" s="56"/>
    </row>
    <row r="148" spans="1:8" x14ac:dyDescent="0.2">
      <c r="A148" s="44"/>
      <c r="B148" s="56"/>
      <c r="C148" s="5"/>
      <c r="D148" s="56"/>
      <c r="E148" s="5"/>
      <c r="F148" s="5"/>
      <c r="G148" s="5"/>
      <c r="H148" s="56"/>
    </row>
    <row r="149" spans="1:8" x14ac:dyDescent="0.2">
      <c r="A149" s="44"/>
      <c r="B149" s="56"/>
      <c r="C149" s="5"/>
      <c r="D149" s="56"/>
      <c r="E149" s="5"/>
      <c r="F149" s="5"/>
      <c r="G149" s="5"/>
      <c r="H149" s="56"/>
    </row>
    <row r="150" spans="1:8" x14ac:dyDescent="0.2">
      <c r="A150" s="44"/>
      <c r="B150" s="56"/>
      <c r="C150" s="5"/>
      <c r="D150" s="56"/>
      <c r="E150" s="5"/>
      <c r="F150" s="5"/>
      <c r="G150" s="5"/>
      <c r="H150" s="56"/>
    </row>
    <row r="151" spans="1:8" x14ac:dyDescent="0.2">
      <c r="A151" s="44"/>
      <c r="B151" s="56"/>
      <c r="C151" s="5"/>
      <c r="D151" s="56"/>
      <c r="E151" s="5"/>
      <c r="F151" s="5"/>
      <c r="G151" s="5"/>
      <c r="H151" s="56"/>
    </row>
    <row r="152" spans="1:8" x14ac:dyDescent="0.2">
      <c r="A152" s="44"/>
      <c r="B152" s="56"/>
      <c r="C152" s="5"/>
      <c r="D152" s="56"/>
      <c r="E152" s="5"/>
      <c r="F152" s="5"/>
      <c r="G152" s="5"/>
      <c r="H152" s="56"/>
    </row>
    <row r="153" spans="1:8" x14ac:dyDescent="0.2">
      <c r="A153" s="44"/>
      <c r="B153" s="56"/>
      <c r="C153" s="5"/>
      <c r="D153" s="56"/>
      <c r="E153" s="5"/>
      <c r="F153" s="5"/>
      <c r="G153" s="5"/>
      <c r="H153" s="56"/>
    </row>
    <row r="154" spans="1:8" x14ac:dyDescent="0.2">
      <c r="A154" s="44"/>
      <c r="B154" s="56"/>
      <c r="C154" s="5"/>
      <c r="D154" s="56"/>
      <c r="E154" s="5"/>
      <c r="F154" s="5"/>
      <c r="G154" s="5"/>
      <c r="H154" s="56"/>
    </row>
    <row r="155" spans="1:8" x14ac:dyDescent="0.2">
      <c r="A155" s="44"/>
      <c r="B155" s="56"/>
      <c r="C155" s="5"/>
      <c r="D155" s="56"/>
      <c r="E155" s="5"/>
      <c r="F155" s="5"/>
      <c r="G155" s="5"/>
      <c r="H155" s="56"/>
    </row>
    <row r="156" spans="1:8" x14ac:dyDescent="0.2">
      <c r="A156" s="44"/>
      <c r="B156" s="56"/>
      <c r="C156" s="5"/>
      <c r="D156" s="56"/>
      <c r="E156" s="5"/>
      <c r="F156" s="5"/>
      <c r="G156" s="5"/>
      <c r="H156" s="56"/>
    </row>
    <row r="157" spans="1:8" x14ac:dyDescent="0.2">
      <c r="A157" s="44"/>
      <c r="B157" s="56"/>
      <c r="C157" s="5"/>
      <c r="D157" s="56"/>
      <c r="E157" s="5"/>
      <c r="F157" s="5"/>
      <c r="G157" s="5"/>
      <c r="H157" s="56"/>
    </row>
    <row r="158" spans="1:8" x14ac:dyDescent="0.2">
      <c r="A158" s="44"/>
      <c r="B158" s="56"/>
      <c r="C158" s="5"/>
      <c r="D158" s="56"/>
      <c r="E158" s="5"/>
      <c r="F158" s="5"/>
      <c r="G158" s="5"/>
      <c r="H158" s="56"/>
    </row>
    <row r="159" spans="1:8" x14ac:dyDescent="0.2">
      <c r="A159" s="44"/>
      <c r="B159" s="56"/>
      <c r="C159" s="5"/>
      <c r="D159" s="56"/>
      <c r="E159" s="5"/>
      <c r="F159" s="5"/>
      <c r="G159" s="5"/>
      <c r="H159" s="56"/>
    </row>
    <row r="160" spans="1:8" x14ac:dyDescent="0.2">
      <c r="A160" s="44"/>
      <c r="B160" s="56"/>
      <c r="C160" s="5"/>
      <c r="D160" s="56"/>
      <c r="E160" s="5"/>
      <c r="F160" s="5"/>
      <c r="G160" s="5"/>
      <c r="H160" s="56"/>
    </row>
    <row r="161" spans="1:8" x14ac:dyDescent="0.2">
      <c r="A161" s="44"/>
      <c r="B161" s="56"/>
      <c r="C161" s="5"/>
      <c r="D161" s="56"/>
      <c r="E161" s="5"/>
      <c r="F161" s="5"/>
      <c r="G161" s="5"/>
      <c r="H161" s="56"/>
    </row>
    <row r="162" spans="1:8" x14ac:dyDescent="0.2">
      <c r="A162" s="44"/>
      <c r="B162" s="56"/>
      <c r="C162" s="5"/>
      <c r="D162" s="56"/>
      <c r="E162" s="5"/>
      <c r="F162" s="5"/>
      <c r="G162" s="5"/>
      <c r="H162" s="56"/>
    </row>
    <row r="163" spans="1:8" x14ac:dyDescent="0.2">
      <c r="A163" s="44"/>
      <c r="B163" s="56"/>
      <c r="C163" s="5"/>
      <c r="D163" s="56"/>
      <c r="E163" s="5"/>
      <c r="F163" s="5"/>
      <c r="G163" s="5"/>
      <c r="H163" s="56"/>
    </row>
    <row r="164" spans="1:8" x14ac:dyDescent="0.2">
      <c r="A164" s="44"/>
      <c r="B164" s="56"/>
      <c r="C164" s="5"/>
      <c r="D164" s="56"/>
      <c r="E164" s="5"/>
      <c r="F164" s="5"/>
      <c r="G164" s="5"/>
      <c r="H164" s="56"/>
    </row>
    <row r="165" spans="1:8" x14ac:dyDescent="0.2">
      <c r="A165" s="44"/>
      <c r="B165" s="56"/>
      <c r="C165" s="5"/>
      <c r="D165" s="56"/>
      <c r="E165" s="5"/>
      <c r="F165" s="5"/>
      <c r="G165" s="5"/>
      <c r="H165" s="56"/>
    </row>
    <row r="166" spans="1:8" x14ac:dyDescent="0.2">
      <c r="A166" s="44"/>
      <c r="B166" s="56"/>
      <c r="C166" s="5"/>
      <c r="D166" s="56"/>
      <c r="E166" s="5"/>
      <c r="F166" s="5"/>
      <c r="G166" s="5"/>
      <c r="H166" s="56"/>
    </row>
    <row r="167" spans="1:8" x14ac:dyDescent="0.2">
      <c r="A167" s="44"/>
      <c r="B167" s="56"/>
      <c r="C167" s="5"/>
      <c r="D167" s="56"/>
      <c r="E167" s="5"/>
      <c r="F167" s="5"/>
      <c r="G167" s="5"/>
      <c r="H167" s="56"/>
    </row>
    <row r="168" spans="1:8" x14ac:dyDescent="0.2">
      <c r="A168" s="44"/>
      <c r="B168" s="56"/>
      <c r="C168" s="5"/>
      <c r="D168" s="56"/>
      <c r="E168" s="5"/>
      <c r="F168" s="5"/>
      <c r="G168" s="5"/>
      <c r="H168" s="56"/>
    </row>
    <row r="169" spans="1:8" x14ac:dyDescent="0.2">
      <c r="A169" s="44"/>
      <c r="B169" s="56"/>
      <c r="C169" s="5"/>
      <c r="D169" s="56"/>
      <c r="E169" s="5"/>
      <c r="F169" s="5"/>
      <c r="G169" s="5"/>
      <c r="H169" s="56"/>
    </row>
    <row r="170" spans="1:8" x14ac:dyDescent="0.2">
      <c r="A170" s="44"/>
      <c r="B170" s="56"/>
      <c r="C170" s="5"/>
      <c r="D170" s="56"/>
      <c r="E170" s="5"/>
      <c r="F170" s="5"/>
      <c r="G170" s="5"/>
      <c r="H170" s="56"/>
    </row>
    <row r="171" spans="1:8" x14ac:dyDescent="0.2">
      <c r="A171" s="44"/>
      <c r="B171" s="56"/>
      <c r="C171" s="5"/>
      <c r="D171" s="56"/>
      <c r="E171" s="5"/>
      <c r="F171" s="5"/>
      <c r="G171" s="5"/>
      <c r="H171" s="56"/>
    </row>
    <row r="172" spans="1:8" x14ac:dyDescent="0.2">
      <c r="A172" s="44"/>
      <c r="B172" s="56"/>
      <c r="C172" s="5"/>
      <c r="D172" s="56"/>
      <c r="E172" s="5"/>
      <c r="F172" s="5"/>
      <c r="G172" s="5"/>
      <c r="H172" s="56"/>
    </row>
    <row r="173" spans="1:8" x14ac:dyDescent="0.2">
      <c r="A173" s="44"/>
      <c r="B173" s="56"/>
      <c r="C173" s="5"/>
      <c r="D173" s="56"/>
      <c r="E173" s="5"/>
      <c r="F173" s="5"/>
      <c r="G173" s="5"/>
      <c r="H173" s="56"/>
    </row>
    <row r="174" spans="1:8" x14ac:dyDescent="0.2">
      <c r="A174" s="44"/>
      <c r="B174" s="56"/>
      <c r="C174" s="5"/>
      <c r="D174" s="56"/>
      <c r="E174" s="5"/>
      <c r="F174" s="5"/>
      <c r="G174" s="5"/>
      <c r="H174" s="56"/>
    </row>
    <row r="175" spans="1:8" x14ac:dyDescent="0.2">
      <c r="A175" s="44"/>
      <c r="B175" s="56"/>
      <c r="C175" s="5"/>
      <c r="D175" s="56"/>
      <c r="E175" s="5"/>
      <c r="F175" s="5"/>
      <c r="G175" s="5"/>
      <c r="H175" s="56"/>
    </row>
    <row r="176" spans="1:8" x14ac:dyDescent="0.2">
      <c r="A176" s="44"/>
      <c r="B176" s="56"/>
      <c r="C176" s="5"/>
      <c r="D176" s="56"/>
      <c r="E176" s="5"/>
      <c r="F176" s="5"/>
      <c r="G176" s="5"/>
      <c r="H176" s="56"/>
    </row>
    <row r="177" spans="1:8" x14ac:dyDescent="0.2">
      <c r="A177" s="44"/>
      <c r="B177" s="56"/>
      <c r="C177" s="5"/>
      <c r="D177" s="56"/>
      <c r="E177" s="5"/>
      <c r="F177" s="5"/>
      <c r="G177" s="5"/>
      <c r="H177" s="56"/>
    </row>
    <row r="178" spans="1:8" x14ac:dyDescent="0.2">
      <c r="A178" s="44"/>
      <c r="B178" s="56"/>
      <c r="C178" s="5"/>
      <c r="D178" s="56"/>
      <c r="E178" s="5"/>
      <c r="F178" s="5"/>
      <c r="G178" s="5"/>
      <c r="H178" s="56"/>
    </row>
    <row r="179" spans="1:8" x14ac:dyDescent="0.2">
      <c r="A179" s="44"/>
      <c r="B179" s="56"/>
      <c r="C179" s="5"/>
      <c r="D179" s="56"/>
      <c r="E179" s="5"/>
      <c r="F179" s="5"/>
      <c r="G179" s="5"/>
      <c r="H179" s="56"/>
    </row>
    <row r="180" spans="1:8" x14ac:dyDescent="0.2">
      <c r="A180" s="44"/>
      <c r="B180" s="56"/>
      <c r="C180" s="5"/>
      <c r="D180" s="56"/>
      <c r="E180" s="5"/>
      <c r="F180" s="5"/>
      <c r="G180" s="5"/>
      <c r="H180" s="56"/>
    </row>
    <row r="181" spans="1:8" x14ac:dyDescent="0.2">
      <c r="A181" s="44"/>
      <c r="B181" s="56"/>
      <c r="C181" s="5"/>
      <c r="D181" s="56"/>
      <c r="E181" s="5"/>
      <c r="F181" s="5"/>
      <c r="G181" s="5"/>
      <c r="H181" s="56"/>
    </row>
    <row r="182" spans="1:8" x14ac:dyDescent="0.2">
      <c r="A182" s="44"/>
      <c r="B182" s="56"/>
      <c r="C182" s="5"/>
      <c r="D182" s="56"/>
      <c r="E182" s="5"/>
      <c r="F182" s="5"/>
      <c r="G182" s="5"/>
      <c r="H182" s="56"/>
    </row>
    <row r="183" spans="1:8" x14ac:dyDescent="0.2">
      <c r="A183" s="44"/>
      <c r="B183" s="56"/>
      <c r="C183" s="5"/>
      <c r="D183" s="56"/>
      <c r="E183" s="5"/>
      <c r="F183" s="5"/>
      <c r="G183" s="5"/>
      <c r="H183" s="56"/>
    </row>
    <row r="184" spans="1:8" x14ac:dyDescent="0.2">
      <c r="A184" s="44"/>
      <c r="B184" s="56"/>
      <c r="C184" s="5"/>
      <c r="D184" s="56"/>
      <c r="E184" s="5"/>
      <c r="F184" s="5"/>
      <c r="G184" s="5"/>
      <c r="H184" s="56"/>
    </row>
    <row r="185" spans="1:8" x14ac:dyDescent="0.2">
      <c r="A185" s="44"/>
      <c r="B185" s="56"/>
      <c r="C185" s="5"/>
      <c r="D185" s="56"/>
      <c r="E185" s="5"/>
      <c r="F185" s="5"/>
      <c r="G185" s="5"/>
      <c r="H185" s="56"/>
    </row>
    <row r="186" spans="1:8" x14ac:dyDescent="0.2">
      <c r="A186" s="44"/>
      <c r="B186" s="56"/>
      <c r="C186" s="5"/>
      <c r="D186" s="56"/>
      <c r="E186" s="5"/>
      <c r="F186" s="5"/>
      <c r="G186" s="5"/>
      <c r="H186" s="56"/>
    </row>
    <row r="187" spans="1:8" x14ac:dyDescent="0.2">
      <c r="A187" s="44"/>
      <c r="B187" s="56"/>
      <c r="C187" s="5"/>
      <c r="D187" s="56"/>
      <c r="E187" s="5"/>
      <c r="F187" s="5"/>
      <c r="G187" s="5"/>
      <c r="H187" s="56"/>
    </row>
    <row r="188" spans="1:8" x14ac:dyDescent="0.2">
      <c r="A188" s="44"/>
      <c r="B188" s="56"/>
      <c r="C188" s="5"/>
      <c r="D188" s="56"/>
      <c r="E188" s="5"/>
      <c r="F188" s="5"/>
      <c r="G188" s="5"/>
      <c r="H188" s="56"/>
    </row>
    <row r="189" spans="1:8" x14ac:dyDescent="0.2">
      <c r="A189" s="44"/>
      <c r="B189" s="56"/>
      <c r="C189" s="5"/>
      <c r="D189" s="56"/>
      <c r="E189" s="5"/>
      <c r="F189" s="5"/>
      <c r="G189" s="5"/>
      <c r="H189" s="56"/>
    </row>
    <row r="190" spans="1:8" x14ac:dyDescent="0.2">
      <c r="A190" s="44"/>
      <c r="B190" s="56"/>
      <c r="C190" s="5"/>
      <c r="D190" s="56"/>
      <c r="E190" s="5"/>
      <c r="F190" s="5"/>
      <c r="G190" s="5"/>
      <c r="H190" s="56"/>
    </row>
    <row r="191" spans="1:8" x14ac:dyDescent="0.2">
      <c r="A191" s="44"/>
      <c r="B191" s="56"/>
      <c r="C191" s="5"/>
      <c r="D191" s="56"/>
      <c r="E191" s="5"/>
      <c r="F191" s="5"/>
      <c r="G191" s="5"/>
      <c r="H191" s="56"/>
    </row>
    <row r="192" spans="1:8" x14ac:dyDescent="0.2">
      <c r="A192" s="44"/>
      <c r="B192" s="56"/>
      <c r="C192" s="5"/>
      <c r="D192" s="56"/>
      <c r="E192" s="5"/>
      <c r="F192" s="5"/>
      <c r="G192" s="5"/>
      <c r="H192" s="56"/>
    </row>
    <row r="193" spans="1:8" x14ac:dyDescent="0.2">
      <c r="A193" s="44"/>
      <c r="B193" s="56"/>
      <c r="C193" s="5"/>
      <c r="D193" s="56"/>
      <c r="E193" s="5"/>
      <c r="F193" s="5"/>
      <c r="G193" s="5"/>
      <c r="H193" s="56"/>
    </row>
    <row r="194" spans="1:8" x14ac:dyDescent="0.2">
      <c r="A194" s="44"/>
      <c r="B194" s="56"/>
      <c r="C194" s="5"/>
      <c r="D194" s="56"/>
      <c r="E194" s="5"/>
      <c r="F194" s="5"/>
      <c r="G194" s="5"/>
      <c r="H194" s="56"/>
    </row>
    <row r="195" spans="1:8" x14ac:dyDescent="0.2">
      <c r="A195" s="44"/>
      <c r="B195" s="56"/>
      <c r="C195" s="5"/>
      <c r="D195" s="56"/>
      <c r="E195" s="5"/>
      <c r="F195" s="5"/>
      <c r="G195" s="5"/>
      <c r="H195" s="56"/>
    </row>
    <row r="196" spans="1:8" x14ac:dyDescent="0.2">
      <c r="A196" s="44"/>
      <c r="B196" s="56"/>
      <c r="C196" s="5"/>
      <c r="D196" s="56"/>
      <c r="E196" s="5"/>
      <c r="F196" s="5"/>
      <c r="G196" s="5"/>
      <c r="H196" s="56"/>
    </row>
    <row r="197" spans="1:8" x14ac:dyDescent="0.2">
      <c r="A197" s="44"/>
      <c r="B197" s="56"/>
      <c r="C197" s="5"/>
      <c r="D197" s="56"/>
      <c r="E197" s="5"/>
      <c r="F197" s="5"/>
      <c r="G197" s="5"/>
      <c r="H197" s="56"/>
    </row>
    <row r="198" spans="1:8" x14ac:dyDescent="0.2">
      <c r="A198" s="44"/>
      <c r="B198" s="56"/>
      <c r="C198" s="5"/>
      <c r="D198" s="56"/>
      <c r="E198" s="5"/>
      <c r="F198" s="5"/>
      <c r="G198" s="5"/>
      <c r="H198" s="56"/>
    </row>
    <row r="199" spans="1:8" x14ac:dyDescent="0.2">
      <c r="A199" s="44"/>
      <c r="B199" s="56"/>
      <c r="C199" s="5"/>
      <c r="D199" s="56"/>
      <c r="E199" s="5"/>
      <c r="F199" s="5"/>
      <c r="G199" s="5"/>
      <c r="H199" s="56"/>
    </row>
    <row r="200" spans="1:8" x14ac:dyDescent="0.2">
      <c r="A200" s="44"/>
      <c r="B200" s="56"/>
      <c r="C200" s="5"/>
      <c r="D200" s="56"/>
      <c r="E200" s="5"/>
      <c r="F200" s="5"/>
      <c r="G200" s="5"/>
      <c r="H200" s="56"/>
    </row>
    <row r="201" spans="1:8" x14ac:dyDescent="0.2">
      <c r="A201" s="44"/>
      <c r="B201" s="56"/>
      <c r="C201" s="5"/>
      <c r="D201" s="56"/>
      <c r="E201" s="5"/>
      <c r="F201" s="5"/>
      <c r="G201" s="5"/>
      <c r="H201" s="56"/>
    </row>
    <row r="202" spans="1:8" x14ac:dyDescent="0.2">
      <c r="A202" s="44"/>
      <c r="B202" s="56"/>
      <c r="C202" s="5"/>
      <c r="D202" s="56"/>
      <c r="E202" s="5"/>
      <c r="F202" s="5"/>
      <c r="G202" s="5"/>
      <c r="H202" s="56"/>
    </row>
    <row r="203" spans="1:8" x14ac:dyDescent="0.2">
      <c r="A203" s="44"/>
      <c r="B203" s="56"/>
      <c r="C203" s="5"/>
      <c r="D203" s="56"/>
      <c r="E203" s="5"/>
      <c r="F203" s="5"/>
      <c r="G203" s="5"/>
      <c r="H203" s="56"/>
    </row>
    <row r="204" spans="1:8" x14ac:dyDescent="0.2">
      <c r="A204" s="44"/>
      <c r="B204" s="56"/>
      <c r="C204" s="5"/>
      <c r="D204" s="56"/>
      <c r="E204" s="5"/>
      <c r="F204" s="5"/>
      <c r="G204" s="5"/>
      <c r="H204" s="56"/>
    </row>
    <row r="205" spans="1:8" x14ac:dyDescent="0.2">
      <c r="A205" s="44"/>
      <c r="B205" s="56"/>
      <c r="C205" s="5"/>
      <c r="D205" s="56"/>
      <c r="E205" s="5"/>
      <c r="F205" s="5"/>
      <c r="G205" s="5"/>
      <c r="H205" s="56"/>
    </row>
    <row r="206" spans="1:8" x14ac:dyDescent="0.2">
      <c r="A206" s="44"/>
      <c r="B206" s="56"/>
      <c r="C206" s="5"/>
      <c r="D206" s="56"/>
      <c r="E206" s="5"/>
      <c r="F206" s="5"/>
      <c r="G206" s="5"/>
      <c r="H206" s="56"/>
    </row>
    <row r="207" spans="1:8" x14ac:dyDescent="0.2">
      <c r="A207" s="44"/>
      <c r="B207" s="56"/>
      <c r="C207" s="5"/>
      <c r="D207" s="56"/>
      <c r="E207" s="5"/>
      <c r="F207" s="5"/>
      <c r="G207" s="5"/>
      <c r="H207" s="56"/>
    </row>
    <row r="208" spans="1:8" x14ac:dyDescent="0.2">
      <c r="A208" s="44"/>
      <c r="B208" s="56"/>
      <c r="C208" s="5"/>
      <c r="D208" s="56"/>
      <c r="E208" s="5"/>
      <c r="F208" s="5"/>
      <c r="G208" s="5"/>
      <c r="H208" s="56"/>
    </row>
    <row r="209" spans="1:8" x14ac:dyDescent="0.2">
      <c r="A209" s="44"/>
      <c r="B209" s="56"/>
      <c r="C209" s="5"/>
      <c r="D209" s="56"/>
      <c r="E209" s="5"/>
      <c r="F209" s="5"/>
      <c r="G209" s="5"/>
      <c r="H209" s="56"/>
    </row>
    <row r="210" spans="1:8" x14ac:dyDescent="0.2">
      <c r="A210" s="44"/>
      <c r="B210" s="56"/>
      <c r="C210" s="5"/>
      <c r="D210" s="56"/>
      <c r="E210" s="5"/>
      <c r="F210" s="5"/>
      <c r="G210" s="5"/>
      <c r="H210" s="56"/>
    </row>
    <row r="211" spans="1:8" x14ac:dyDescent="0.2">
      <c r="A211" s="44"/>
      <c r="B211" s="56"/>
      <c r="C211" s="5"/>
      <c r="D211" s="56"/>
      <c r="E211" s="5"/>
      <c r="F211" s="5"/>
      <c r="G211" s="5"/>
      <c r="H211" s="56"/>
    </row>
    <row r="212" spans="1:8" x14ac:dyDescent="0.2">
      <c r="A212" s="44"/>
      <c r="B212" s="56"/>
      <c r="C212" s="5"/>
      <c r="D212" s="56"/>
      <c r="E212" s="5"/>
      <c r="F212" s="5"/>
      <c r="G212" s="5"/>
      <c r="H212" s="56"/>
    </row>
    <row r="213" spans="1:8" x14ac:dyDescent="0.2">
      <c r="A213" s="44"/>
      <c r="B213" s="56"/>
      <c r="C213" s="5"/>
      <c r="D213" s="56"/>
      <c r="E213" s="5"/>
      <c r="F213" s="5"/>
      <c r="G213" s="5"/>
      <c r="H213" s="56"/>
    </row>
    <row r="214" spans="1:8" x14ac:dyDescent="0.2">
      <c r="A214" s="44"/>
      <c r="B214" s="56"/>
      <c r="C214" s="5"/>
      <c r="D214" s="56"/>
      <c r="E214" s="5"/>
      <c r="F214" s="5"/>
      <c r="G214" s="5"/>
      <c r="H214" s="56"/>
    </row>
    <row r="215" spans="1:8" x14ac:dyDescent="0.2">
      <c r="A215" s="44"/>
      <c r="B215" s="56"/>
      <c r="C215" s="5"/>
      <c r="D215" s="56"/>
      <c r="E215" s="5"/>
      <c r="F215" s="5"/>
      <c r="G215" s="5"/>
      <c r="H215" s="56"/>
    </row>
    <row r="216" spans="1:8" x14ac:dyDescent="0.2">
      <c r="A216" s="44"/>
      <c r="B216" s="56"/>
      <c r="C216" s="5"/>
      <c r="D216" s="56"/>
      <c r="E216" s="5"/>
      <c r="F216" s="5"/>
      <c r="G216" s="5"/>
      <c r="H216" s="56"/>
    </row>
    <row r="217" spans="1:8" x14ac:dyDescent="0.2">
      <c r="A217" s="44"/>
      <c r="B217" s="56"/>
      <c r="C217" s="5"/>
      <c r="D217" s="56"/>
      <c r="E217" s="5"/>
      <c r="F217" s="5"/>
      <c r="G217" s="5"/>
      <c r="H217" s="56"/>
    </row>
    <row r="218" spans="1:8" x14ac:dyDescent="0.2">
      <c r="A218" s="44"/>
      <c r="B218" s="56"/>
      <c r="C218" s="5"/>
      <c r="D218" s="56"/>
      <c r="E218" s="5"/>
      <c r="F218" s="5"/>
      <c r="G218" s="5"/>
      <c r="H218" s="56"/>
    </row>
    <row r="219" spans="1:8" x14ac:dyDescent="0.2">
      <c r="A219" s="44"/>
      <c r="B219" s="56"/>
      <c r="C219" s="5"/>
      <c r="D219" s="56"/>
      <c r="E219" s="5"/>
      <c r="F219" s="5"/>
      <c r="G219" s="5"/>
      <c r="H219" s="56"/>
    </row>
    <row r="220" spans="1:8" x14ac:dyDescent="0.2">
      <c r="A220" s="44"/>
      <c r="B220" s="56"/>
      <c r="C220" s="5"/>
      <c r="D220" s="56"/>
      <c r="E220" s="5"/>
      <c r="F220" s="5"/>
      <c r="G220" s="5"/>
      <c r="H220" s="56"/>
    </row>
    <row r="221" spans="1:8" x14ac:dyDescent="0.2">
      <c r="A221" s="44"/>
      <c r="B221" s="56"/>
      <c r="C221" s="5"/>
      <c r="D221" s="56"/>
      <c r="E221" s="5"/>
      <c r="F221" s="5"/>
      <c r="G221" s="5"/>
      <c r="H221" s="56"/>
    </row>
    <row r="222" spans="1:8" x14ac:dyDescent="0.2">
      <c r="A222" s="44"/>
      <c r="B222" s="56"/>
      <c r="C222" s="5"/>
      <c r="D222" s="56"/>
      <c r="E222" s="5"/>
      <c r="F222" s="5"/>
      <c r="G222" s="5"/>
      <c r="H222" s="56"/>
    </row>
    <row r="223" spans="1:8" x14ac:dyDescent="0.2">
      <c r="A223" s="44"/>
      <c r="B223" s="56"/>
      <c r="C223" s="5"/>
      <c r="D223" s="56"/>
      <c r="E223" s="5"/>
      <c r="F223" s="5"/>
      <c r="G223" s="5"/>
      <c r="H223" s="56"/>
    </row>
    <row r="224" spans="1:8" x14ac:dyDescent="0.2">
      <c r="A224" s="44"/>
      <c r="B224" s="56"/>
      <c r="C224" s="5"/>
      <c r="D224" s="56"/>
      <c r="E224" s="5"/>
      <c r="F224" s="5"/>
      <c r="G224" s="5"/>
      <c r="H224" s="56"/>
    </row>
    <row r="225" spans="1:8" x14ac:dyDescent="0.2">
      <c r="A225" s="44"/>
      <c r="B225" s="56"/>
      <c r="C225" s="5"/>
      <c r="D225" s="56"/>
      <c r="E225" s="5"/>
      <c r="F225" s="5"/>
      <c r="G225" s="5"/>
      <c r="H225" s="56"/>
    </row>
    <row r="226" spans="1:8" x14ac:dyDescent="0.2">
      <c r="A226" s="44"/>
      <c r="B226" s="56"/>
      <c r="C226" s="5"/>
      <c r="D226" s="56"/>
      <c r="E226" s="5"/>
      <c r="F226" s="5"/>
      <c r="G226" s="5"/>
      <c r="H226" s="56"/>
    </row>
    <row r="227" spans="1:8" x14ac:dyDescent="0.2">
      <c r="A227" s="44"/>
      <c r="B227" s="56"/>
      <c r="C227" s="5"/>
      <c r="D227" s="56"/>
      <c r="E227" s="5"/>
      <c r="F227" s="5"/>
      <c r="G227" s="5"/>
      <c r="H227" s="56"/>
    </row>
    <row r="228" spans="1:8" x14ac:dyDescent="0.2">
      <c r="A228" s="44"/>
      <c r="B228" s="56"/>
      <c r="C228" s="5"/>
      <c r="D228" s="56"/>
      <c r="E228" s="5"/>
      <c r="F228" s="5"/>
      <c r="G228" s="5"/>
      <c r="H228" s="56"/>
    </row>
    <row r="229" spans="1:8" x14ac:dyDescent="0.2">
      <c r="A229" s="44"/>
      <c r="B229" s="56"/>
      <c r="C229" s="5"/>
      <c r="D229" s="56"/>
      <c r="E229" s="5"/>
      <c r="F229" s="5"/>
      <c r="G229" s="5"/>
      <c r="H229" s="56"/>
    </row>
    <row r="230" spans="1:8" x14ac:dyDescent="0.2">
      <c r="A230" s="44"/>
      <c r="B230" s="56"/>
      <c r="C230" s="5"/>
      <c r="D230" s="56"/>
      <c r="E230" s="5"/>
      <c r="F230" s="5"/>
      <c r="G230" s="5"/>
      <c r="H230" s="56"/>
    </row>
    <row r="231" spans="1:8" x14ac:dyDescent="0.2">
      <c r="A231" s="44"/>
      <c r="B231" s="56"/>
      <c r="C231" s="5"/>
      <c r="D231" s="56"/>
      <c r="E231" s="5"/>
      <c r="F231" s="5"/>
      <c r="G231" s="5"/>
      <c r="H231" s="56"/>
    </row>
    <row r="232" spans="1:8" x14ac:dyDescent="0.2">
      <c r="A232" s="44"/>
      <c r="B232" s="56"/>
      <c r="C232" s="5"/>
      <c r="D232" s="56"/>
      <c r="E232" s="5"/>
      <c r="F232" s="5"/>
      <c r="G232" s="5"/>
      <c r="H232" s="56"/>
    </row>
    <row r="233" spans="1:8" x14ac:dyDescent="0.2">
      <c r="A233" s="44"/>
      <c r="B233" s="56"/>
      <c r="C233" s="5"/>
      <c r="D233" s="56"/>
      <c r="E233" s="5"/>
      <c r="F233" s="5"/>
      <c r="G233" s="5"/>
      <c r="H233" s="56"/>
    </row>
    <row r="234" spans="1:8" x14ac:dyDescent="0.2">
      <c r="A234" s="44"/>
      <c r="B234" s="56"/>
      <c r="C234" s="5"/>
      <c r="D234" s="56"/>
      <c r="E234" s="5"/>
      <c r="F234" s="5"/>
      <c r="G234" s="5"/>
      <c r="H234" s="56"/>
    </row>
    <row r="235" spans="1:8" x14ac:dyDescent="0.2">
      <c r="A235" s="44"/>
      <c r="B235" s="56"/>
      <c r="C235" s="5"/>
      <c r="D235" s="56"/>
      <c r="E235" s="5"/>
      <c r="F235" s="5"/>
      <c r="G235" s="5"/>
      <c r="H235" s="56"/>
    </row>
    <row r="236" spans="1:8" x14ac:dyDescent="0.2">
      <c r="A236" s="44"/>
      <c r="B236" s="56"/>
      <c r="C236" s="5"/>
      <c r="D236" s="56"/>
      <c r="E236" s="5"/>
      <c r="F236" s="5"/>
      <c r="G236" s="5"/>
      <c r="H236" s="56"/>
    </row>
    <row r="237" spans="1:8" x14ac:dyDescent="0.2">
      <c r="A237" s="44"/>
      <c r="B237" s="56"/>
      <c r="C237" s="5"/>
      <c r="D237" s="56"/>
      <c r="E237" s="5"/>
      <c r="F237" s="5"/>
      <c r="G237" s="5"/>
      <c r="H237" s="56"/>
    </row>
    <row r="238" spans="1:8" x14ac:dyDescent="0.2">
      <c r="A238" s="44"/>
      <c r="B238" s="56"/>
      <c r="C238" s="5"/>
      <c r="D238" s="56"/>
      <c r="E238" s="5"/>
      <c r="F238" s="5"/>
      <c r="G238" s="5"/>
      <c r="H238" s="56"/>
    </row>
    <row r="239" spans="1:8" x14ac:dyDescent="0.2">
      <c r="A239" s="44"/>
      <c r="B239" s="56"/>
      <c r="C239" s="5"/>
      <c r="D239" s="56"/>
      <c r="E239" s="5"/>
      <c r="F239" s="5"/>
      <c r="G239" s="5"/>
      <c r="H239" s="56"/>
    </row>
    <row r="240" spans="1:8" x14ac:dyDescent="0.2">
      <c r="A240" s="44"/>
      <c r="B240" s="56"/>
      <c r="C240" s="5"/>
      <c r="D240" s="56"/>
      <c r="E240" s="5"/>
      <c r="F240" s="5"/>
      <c r="G240" s="5"/>
      <c r="H240" s="56"/>
    </row>
    <row r="241" spans="1:8" x14ac:dyDescent="0.2">
      <c r="A241" s="44"/>
      <c r="B241" s="56"/>
      <c r="C241" s="5"/>
      <c r="D241" s="56"/>
      <c r="E241" s="5"/>
      <c r="F241" s="5"/>
      <c r="G241" s="5"/>
      <c r="H241" s="56"/>
    </row>
    <row r="242" spans="1:8" x14ac:dyDescent="0.2">
      <c r="A242" s="44"/>
      <c r="B242" s="56"/>
      <c r="C242" s="5"/>
      <c r="D242" s="56"/>
      <c r="E242" s="5"/>
      <c r="F242" s="5"/>
      <c r="G242" s="5"/>
      <c r="H242" s="56"/>
    </row>
    <row r="243" spans="1:8" x14ac:dyDescent="0.2">
      <c r="A243" s="44"/>
      <c r="B243" s="56"/>
      <c r="C243" s="5"/>
      <c r="D243" s="56"/>
      <c r="E243" s="5"/>
      <c r="F243" s="5"/>
      <c r="G243" s="5"/>
      <c r="H243" s="56"/>
    </row>
    <row r="244" spans="1:8" x14ac:dyDescent="0.2">
      <c r="A244" s="44"/>
      <c r="B244" s="56"/>
      <c r="C244" s="5"/>
      <c r="D244" s="56"/>
      <c r="E244" s="5"/>
      <c r="F244" s="5"/>
      <c r="G244" s="5"/>
      <c r="H244" s="56"/>
    </row>
    <row r="245" spans="1:8" x14ac:dyDescent="0.2">
      <c r="A245" s="44"/>
      <c r="B245" s="56"/>
      <c r="C245" s="5"/>
      <c r="D245" s="56"/>
      <c r="E245" s="5"/>
      <c r="F245" s="5"/>
      <c r="G245" s="5"/>
      <c r="H245" s="56"/>
    </row>
    <row r="246" spans="1:8" x14ac:dyDescent="0.2">
      <c r="A246" s="44"/>
      <c r="B246" s="56"/>
      <c r="C246" s="5"/>
      <c r="D246" s="56"/>
      <c r="E246" s="5"/>
      <c r="F246" s="5"/>
      <c r="G246" s="5"/>
      <c r="H246" s="56"/>
    </row>
    <row r="247" spans="1:8" x14ac:dyDescent="0.2">
      <c r="A247" s="44"/>
      <c r="B247" s="56"/>
      <c r="C247" s="5"/>
      <c r="D247" s="56"/>
      <c r="E247" s="5"/>
      <c r="F247" s="5"/>
      <c r="G247" s="5"/>
      <c r="H247" s="56"/>
    </row>
    <row r="248" spans="1:8" x14ac:dyDescent="0.2">
      <c r="A248" s="44"/>
      <c r="B248" s="56"/>
      <c r="C248" s="5"/>
      <c r="D248" s="56"/>
      <c r="E248" s="5"/>
      <c r="F248" s="5"/>
      <c r="G248" s="5"/>
      <c r="H248" s="56"/>
    </row>
    <row r="249" spans="1:8" x14ac:dyDescent="0.2">
      <c r="A249" s="44"/>
      <c r="B249" s="56"/>
      <c r="C249" s="5"/>
      <c r="D249" s="56"/>
      <c r="E249" s="5"/>
      <c r="F249" s="5"/>
      <c r="G249" s="5"/>
      <c r="H249" s="56"/>
    </row>
    <row r="250" spans="1:8" x14ac:dyDescent="0.2">
      <c r="A250" s="44"/>
      <c r="B250" s="56"/>
      <c r="C250" s="5"/>
      <c r="D250" s="56"/>
      <c r="E250" s="5"/>
      <c r="F250" s="5"/>
      <c r="G250" s="5"/>
      <c r="H250" s="56"/>
    </row>
    <row r="251" spans="1:8" x14ac:dyDescent="0.2">
      <c r="A251" s="44"/>
      <c r="B251" s="56"/>
      <c r="C251" s="5"/>
      <c r="D251" s="56"/>
      <c r="E251" s="5"/>
      <c r="F251" s="5"/>
      <c r="G251" s="5"/>
      <c r="H251" s="56"/>
    </row>
    <row r="252" spans="1:8" x14ac:dyDescent="0.2">
      <c r="A252" s="44"/>
      <c r="B252" s="56"/>
      <c r="C252" s="5"/>
      <c r="D252" s="56"/>
      <c r="E252" s="5"/>
      <c r="F252" s="5"/>
      <c r="G252" s="5"/>
      <c r="H252" s="56"/>
    </row>
    <row r="253" spans="1:8" x14ac:dyDescent="0.2">
      <c r="A253" s="44"/>
      <c r="B253" s="56"/>
      <c r="C253" s="5"/>
      <c r="D253" s="56"/>
      <c r="E253" s="5"/>
      <c r="F253" s="5"/>
      <c r="G253" s="5"/>
      <c r="H253" s="56"/>
    </row>
    <row r="254" spans="1:8" x14ac:dyDescent="0.2">
      <c r="A254" s="44"/>
      <c r="B254" s="56"/>
      <c r="C254" s="5"/>
      <c r="D254" s="56"/>
      <c r="E254" s="5"/>
      <c r="F254" s="5"/>
      <c r="G254" s="5"/>
      <c r="H254" s="56"/>
    </row>
    <row r="255" spans="1:8" x14ac:dyDescent="0.2">
      <c r="A255" s="44"/>
      <c r="B255" s="56"/>
      <c r="C255" s="5"/>
      <c r="D255" s="56"/>
      <c r="E255" s="5"/>
      <c r="F255" s="5"/>
      <c r="G255" s="5"/>
      <c r="H255" s="56"/>
    </row>
    <row r="256" spans="1:8" x14ac:dyDescent="0.2">
      <c r="A256" s="44"/>
      <c r="B256" s="56"/>
      <c r="C256" s="5"/>
      <c r="D256" s="56"/>
      <c r="E256" s="5"/>
      <c r="F256" s="5"/>
      <c r="G256" s="5"/>
      <c r="H256" s="56"/>
    </row>
    <row r="257" spans="1:8" x14ac:dyDescent="0.2">
      <c r="A257" s="44"/>
      <c r="B257" s="56"/>
      <c r="C257" s="5"/>
      <c r="D257" s="56"/>
      <c r="E257" s="5"/>
      <c r="F257" s="5"/>
      <c r="G257" s="5"/>
      <c r="H257" s="56"/>
    </row>
    <row r="258" spans="1:8" x14ac:dyDescent="0.2">
      <c r="A258" s="44"/>
      <c r="B258" s="56"/>
      <c r="C258" s="5"/>
      <c r="D258" s="56"/>
      <c r="E258" s="5"/>
      <c r="F258" s="5"/>
      <c r="G258" s="5"/>
      <c r="H258" s="56"/>
    </row>
    <row r="259" spans="1:8" x14ac:dyDescent="0.2">
      <c r="A259" s="44"/>
      <c r="B259" s="56"/>
      <c r="C259" s="5"/>
      <c r="D259" s="56"/>
      <c r="E259" s="5"/>
      <c r="F259" s="5"/>
      <c r="G259" s="5"/>
      <c r="H259" s="56"/>
    </row>
    <row r="260" spans="1:8" x14ac:dyDescent="0.2">
      <c r="A260" s="44"/>
      <c r="B260" s="56"/>
      <c r="C260" s="5"/>
      <c r="D260" s="56"/>
      <c r="E260" s="5"/>
      <c r="F260" s="5"/>
      <c r="G260" s="5"/>
      <c r="H260" s="56"/>
    </row>
    <row r="261" spans="1:8" x14ac:dyDescent="0.2">
      <c r="A261" s="44"/>
      <c r="B261" s="56"/>
      <c r="C261" s="5"/>
      <c r="D261" s="56"/>
      <c r="E261" s="5"/>
      <c r="F261" s="5"/>
      <c r="G261" s="5"/>
      <c r="H261" s="56"/>
    </row>
    <row r="262" spans="1:8" x14ac:dyDescent="0.2">
      <c r="A262" s="44"/>
      <c r="B262" s="56"/>
      <c r="C262" s="5"/>
      <c r="D262" s="56"/>
      <c r="E262" s="5"/>
      <c r="F262" s="5"/>
      <c r="G262" s="5"/>
      <c r="H262" s="56"/>
    </row>
    <row r="263" spans="1:8" x14ac:dyDescent="0.2">
      <c r="A263" s="44"/>
      <c r="B263" s="56"/>
      <c r="C263" s="5"/>
      <c r="D263" s="56"/>
      <c r="E263" s="5"/>
      <c r="F263" s="5"/>
      <c r="G263" s="5"/>
      <c r="H263" s="56"/>
    </row>
    <row r="264" spans="1:8" x14ac:dyDescent="0.2">
      <c r="A264" s="44"/>
      <c r="B264" s="56"/>
      <c r="C264" s="5"/>
      <c r="D264" s="56"/>
      <c r="E264" s="5"/>
      <c r="F264" s="5"/>
      <c r="G264" s="5"/>
      <c r="H264" s="56"/>
    </row>
    <row r="265" spans="1:8" x14ac:dyDescent="0.2">
      <c r="A265" s="44"/>
      <c r="B265" s="56"/>
      <c r="C265" s="5"/>
      <c r="D265" s="56"/>
      <c r="E265" s="5"/>
      <c r="F265" s="5"/>
      <c r="G265" s="5"/>
      <c r="H265" s="56"/>
    </row>
    <row r="266" spans="1:8" x14ac:dyDescent="0.2">
      <c r="A266" s="44"/>
      <c r="B266" s="56"/>
      <c r="C266" s="5"/>
      <c r="D266" s="56"/>
      <c r="E266" s="5"/>
      <c r="F266" s="5"/>
      <c r="G266" s="5"/>
      <c r="H266" s="56"/>
    </row>
    <row r="267" spans="1:8" x14ac:dyDescent="0.2">
      <c r="A267" s="44"/>
      <c r="B267" s="56"/>
      <c r="C267" s="5"/>
      <c r="D267" s="56"/>
      <c r="E267" s="5"/>
      <c r="F267" s="5"/>
      <c r="G267" s="5"/>
      <c r="H267" s="56"/>
    </row>
    <row r="268" spans="1:8" x14ac:dyDescent="0.2">
      <c r="A268" s="44"/>
      <c r="B268" s="56"/>
      <c r="C268" s="5"/>
      <c r="D268" s="56"/>
      <c r="E268" s="5"/>
      <c r="F268" s="5"/>
      <c r="G268" s="5"/>
      <c r="H268" s="56"/>
    </row>
    <row r="269" spans="1:8" x14ac:dyDescent="0.2">
      <c r="A269" s="44"/>
      <c r="B269" s="56"/>
      <c r="C269" s="5"/>
      <c r="D269" s="56"/>
      <c r="E269" s="5"/>
      <c r="F269" s="5"/>
      <c r="G269" s="5"/>
      <c r="H269" s="56"/>
    </row>
    <row r="270" spans="1:8" x14ac:dyDescent="0.2">
      <c r="A270" s="44"/>
      <c r="B270" s="56"/>
      <c r="C270" s="5"/>
      <c r="D270" s="56"/>
      <c r="E270" s="5"/>
      <c r="F270" s="5"/>
      <c r="G270" s="5"/>
      <c r="H270" s="56"/>
    </row>
    <row r="271" spans="1:8" x14ac:dyDescent="0.2">
      <c r="A271" s="44"/>
      <c r="B271" s="56"/>
      <c r="C271" s="5"/>
      <c r="D271" s="56"/>
      <c r="E271" s="5"/>
      <c r="F271" s="5"/>
      <c r="G271" s="5"/>
      <c r="H271" s="56"/>
    </row>
    <row r="272" spans="1:8" x14ac:dyDescent="0.2">
      <c r="A272" s="44"/>
      <c r="B272" s="56"/>
      <c r="C272" s="5"/>
      <c r="D272" s="56"/>
      <c r="E272" s="5"/>
      <c r="F272" s="5"/>
      <c r="G272" s="5"/>
      <c r="H272" s="56"/>
    </row>
    <row r="273" spans="1:8" x14ac:dyDescent="0.2">
      <c r="A273" s="44"/>
      <c r="B273" s="56"/>
      <c r="C273" s="5"/>
      <c r="D273" s="56"/>
      <c r="E273" s="5"/>
      <c r="F273" s="5"/>
      <c r="G273" s="5"/>
      <c r="H273" s="56"/>
    </row>
    <row r="274" spans="1:8" x14ac:dyDescent="0.2">
      <c r="A274" s="44"/>
      <c r="B274" s="56"/>
      <c r="C274" s="5"/>
      <c r="D274" s="56"/>
      <c r="E274" s="5"/>
      <c r="F274" s="5"/>
      <c r="G274" s="5"/>
      <c r="H274" s="56"/>
    </row>
    <row r="275" spans="1:8" x14ac:dyDescent="0.2">
      <c r="A275" s="44"/>
      <c r="B275" s="56"/>
      <c r="C275" s="5"/>
      <c r="D275" s="56"/>
      <c r="E275" s="5"/>
      <c r="F275" s="5"/>
      <c r="G275" s="5"/>
      <c r="H275" s="56"/>
    </row>
    <row r="276" spans="1:8" x14ac:dyDescent="0.2">
      <c r="A276" s="44"/>
      <c r="B276" s="56"/>
      <c r="C276" s="5"/>
      <c r="D276" s="56"/>
      <c r="E276" s="5"/>
      <c r="F276" s="5"/>
      <c r="G276" s="5"/>
      <c r="H276" s="56"/>
    </row>
    <row r="277" spans="1:8" x14ac:dyDescent="0.2">
      <c r="A277" s="44"/>
      <c r="B277" s="56"/>
      <c r="C277" s="5"/>
      <c r="D277" s="56"/>
      <c r="E277" s="5"/>
      <c r="F277" s="5"/>
      <c r="G277" s="5"/>
      <c r="H277" s="56"/>
    </row>
    <row r="278" spans="1:8" x14ac:dyDescent="0.2">
      <c r="A278" s="44"/>
      <c r="B278" s="56"/>
      <c r="C278" s="5"/>
      <c r="D278" s="56"/>
      <c r="E278" s="5"/>
      <c r="F278" s="5"/>
      <c r="G278" s="5"/>
      <c r="H278" s="56"/>
    </row>
    <row r="279" spans="1:8" x14ac:dyDescent="0.2">
      <c r="A279" s="44"/>
      <c r="B279" s="56"/>
      <c r="C279" s="5"/>
      <c r="D279" s="56"/>
      <c r="E279" s="5"/>
      <c r="F279" s="5"/>
      <c r="G279" s="5"/>
      <c r="H279" s="56"/>
    </row>
    <row r="280" spans="1:8" x14ac:dyDescent="0.2">
      <c r="A280" s="44"/>
      <c r="B280" s="56"/>
      <c r="C280" s="5"/>
      <c r="D280" s="56"/>
      <c r="E280" s="5"/>
      <c r="F280" s="5"/>
      <c r="G280" s="5"/>
      <c r="H280" s="56"/>
    </row>
    <row r="281" spans="1:8" x14ac:dyDescent="0.2">
      <c r="A281" s="44"/>
      <c r="B281" s="56"/>
      <c r="C281" s="5"/>
      <c r="D281" s="56"/>
      <c r="E281" s="5"/>
      <c r="F281" s="5"/>
      <c r="G281" s="5"/>
      <c r="H281" s="56"/>
    </row>
    <row r="282" spans="1:8" x14ac:dyDescent="0.2">
      <c r="A282" s="44"/>
      <c r="B282" s="56"/>
      <c r="C282" s="5"/>
      <c r="D282" s="56"/>
      <c r="E282" s="5"/>
      <c r="F282" s="5"/>
      <c r="G282" s="5"/>
      <c r="H282" s="56"/>
    </row>
    <row r="283" spans="1:8" x14ac:dyDescent="0.2">
      <c r="A283" s="44"/>
      <c r="B283" s="56"/>
      <c r="C283" s="5"/>
      <c r="D283" s="56"/>
      <c r="E283" s="5"/>
      <c r="F283" s="5"/>
      <c r="G283" s="5"/>
      <c r="H283" s="56"/>
    </row>
    <row r="284" spans="1:8" x14ac:dyDescent="0.2">
      <c r="A284" s="44"/>
      <c r="B284" s="56"/>
      <c r="C284" s="5"/>
      <c r="D284" s="56"/>
      <c r="E284" s="5"/>
      <c r="F284" s="5"/>
      <c r="G284" s="5"/>
      <c r="H284" s="56"/>
    </row>
    <row r="285" spans="1:8" x14ac:dyDescent="0.2">
      <c r="A285" s="44"/>
      <c r="B285" s="56"/>
      <c r="C285" s="5"/>
      <c r="D285" s="56"/>
      <c r="E285" s="5"/>
      <c r="F285" s="5"/>
      <c r="G285" s="5"/>
      <c r="H285" s="56"/>
    </row>
    <row r="286" spans="1:8" x14ac:dyDescent="0.2">
      <c r="A286" s="44"/>
      <c r="B286" s="56"/>
      <c r="C286" s="5"/>
      <c r="D286" s="56"/>
      <c r="E286" s="5"/>
      <c r="F286" s="5"/>
      <c r="G286" s="5"/>
      <c r="H286" s="56"/>
    </row>
    <row r="287" spans="1:8" x14ac:dyDescent="0.2">
      <c r="A287" s="44"/>
      <c r="B287" s="56"/>
      <c r="C287" s="5"/>
      <c r="D287" s="56"/>
      <c r="E287" s="5"/>
      <c r="F287" s="5"/>
      <c r="G287" s="5"/>
      <c r="H287" s="56"/>
    </row>
    <row r="288" spans="1:8" x14ac:dyDescent="0.2">
      <c r="A288" s="44"/>
      <c r="B288" s="56"/>
      <c r="C288" s="5"/>
      <c r="D288" s="56"/>
      <c r="E288" s="5"/>
      <c r="F288" s="5"/>
      <c r="G288" s="5"/>
      <c r="H288" s="56"/>
    </row>
    <row r="289" spans="1:8" x14ac:dyDescent="0.2">
      <c r="A289" s="44"/>
      <c r="B289" s="56"/>
      <c r="C289" s="5"/>
      <c r="D289" s="56"/>
      <c r="E289" s="5"/>
      <c r="F289" s="5"/>
      <c r="G289" s="5"/>
      <c r="H289" s="56"/>
    </row>
    <row r="290" spans="1:8" x14ac:dyDescent="0.2">
      <c r="A290" s="44"/>
      <c r="B290" s="56"/>
      <c r="C290" s="5"/>
      <c r="D290" s="56"/>
      <c r="E290" s="5"/>
      <c r="F290" s="5"/>
      <c r="G290" s="5"/>
      <c r="H290" s="56"/>
    </row>
    <row r="291" spans="1:8" x14ac:dyDescent="0.2">
      <c r="A291" s="44"/>
      <c r="B291" s="56"/>
      <c r="C291" s="5"/>
      <c r="D291" s="56"/>
      <c r="E291" s="5"/>
      <c r="F291" s="5"/>
      <c r="G291" s="5"/>
      <c r="H291" s="56"/>
    </row>
    <row r="292" spans="1:8" x14ac:dyDescent="0.2">
      <c r="A292" s="44"/>
      <c r="B292" s="56"/>
      <c r="C292" s="5"/>
      <c r="D292" s="56"/>
      <c r="E292" s="5"/>
      <c r="F292" s="5"/>
      <c r="G292" s="5"/>
      <c r="H292" s="56"/>
    </row>
    <row r="293" spans="1:8" x14ac:dyDescent="0.2">
      <c r="A293" s="44"/>
      <c r="B293" s="56"/>
      <c r="C293" s="5"/>
      <c r="D293" s="56"/>
      <c r="E293" s="5"/>
      <c r="F293" s="5"/>
      <c r="G293" s="5"/>
      <c r="H293" s="56"/>
    </row>
    <row r="294" spans="1:8" x14ac:dyDescent="0.2">
      <c r="A294" s="44"/>
      <c r="B294" s="56"/>
      <c r="C294" s="5"/>
      <c r="D294" s="56"/>
      <c r="E294" s="5"/>
      <c r="F294" s="5"/>
      <c r="G294" s="5"/>
      <c r="H294" s="56"/>
    </row>
    <row r="295" spans="1:8" x14ac:dyDescent="0.2">
      <c r="A295" s="44"/>
      <c r="B295" s="56"/>
      <c r="C295" s="5"/>
      <c r="D295" s="56"/>
      <c r="E295" s="5"/>
      <c r="F295" s="5"/>
      <c r="G295" s="5"/>
      <c r="H295" s="56"/>
    </row>
    <row r="296" spans="1:8" x14ac:dyDescent="0.2">
      <c r="A296" s="44"/>
      <c r="B296" s="56"/>
      <c r="C296" s="5"/>
      <c r="D296" s="56"/>
      <c r="E296" s="5"/>
      <c r="F296" s="5"/>
      <c r="G296" s="5"/>
      <c r="H296" s="56"/>
    </row>
    <row r="297" spans="1:8" x14ac:dyDescent="0.2">
      <c r="A297" s="44"/>
      <c r="B297" s="56"/>
      <c r="C297" s="5"/>
      <c r="D297" s="56"/>
      <c r="E297" s="5"/>
      <c r="F297" s="5"/>
      <c r="G297" s="5"/>
      <c r="H297" s="56"/>
    </row>
    <row r="298" spans="1:8" x14ac:dyDescent="0.2">
      <c r="A298" s="44"/>
      <c r="B298" s="56"/>
      <c r="C298" s="5"/>
      <c r="D298" s="56"/>
      <c r="E298" s="5"/>
      <c r="F298" s="5"/>
      <c r="G298" s="5"/>
      <c r="H298" s="56"/>
    </row>
    <row r="299" spans="1:8" x14ac:dyDescent="0.2">
      <c r="A299" s="44"/>
      <c r="B299" s="56"/>
      <c r="C299" s="5"/>
      <c r="D299" s="56"/>
      <c r="E299" s="5"/>
      <c r="F299" s="5"/>
      <c r="G299" s="5"/>
      <c r="H299" s="56"/>
    </row>
    <row r="300" spans="1:8" x14ac:dyDescent="0.2">
      <c r="A300" s="44"/>
      <c r="B300" s="56"/>
      <c r="C300" s="5"/>
      <c r="D300" s="56"/>
      <c r="E300" s="5"/>
      <c r="F300" s="5"/>
      <c r="G300" s="5"/>
      <c r="H300" s="56"/>
    </row>
    <row r="301" spans="1:8" x14ac:dyDescent="0.2">
      <c r="A301" s="44"/>
      <c r="B301" s="56"/>
      <c r="C301" s="5"/>
      <c r="D301" s="56"/>
      <c r="E301" s="5"/>
      <c r="F301" s="5"/>
      <c r="G301" s="5"/>
      <c r="H301" s="56"/>
    </row>
  </sheetData>
  <printOptions horizontalCentered="1"/>
  <pageMargins left="0.51181102362204722" right="0.51181102362204722" top="0.74803149606299213" bottom="0.55118110236220474" header="0.31496062992125984" footer="0.31496062992125984"/>
  <pageSetup scale="78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5"/>
  <sheetViews>
    <sheetView workbookViewId="0">
      <selection activeCell="A2" sqref="A2"/>
    </sheetView>
  </sheetViews>
  <sheetFormatPr baseColWidth="10" defaultColWidth="11.42578125" defaultRowHeight="12.75" x14ac:dyDescent="0.2"/>
  <cols>
    <col min="1" max="1" width="11.42578125" style="1"/>
    <col min="2" max="2" width="30.7109375" style="1" customWidth="1"/>
    <col min="3" max="3" width="12.7109375" style="1" customWidth="1"/>
    <col min="4" max="4" width="26" style="1" customWidth="1"/>
    <col min="5" max="5" width="12.7109375" style="1" customWidth="1"/>
    <col min="6" max="6" width="22" style="1" customWidth="1"/>
    <col min="7" max="16384" width="11.42578125" style="1"/>
  </cols>
  <sheetData>
    <row r="1" spans="1:6" x14ac:dyDescent="0.2">
      <c r="A1" s="3" t="s">
        <v>445</v>
      </c>
    </row>
    <row r="2" spans="1:6" x14ac:dyDescent="0.2">
      <c r="A2" s="64"/>
    </row>
    <row r="3" spans="1:6" x14ac:dyDescent="0.2">
      <c r="A3" s="225" t="s">
        <v>448</v>
      </c>
    </row>
    <row r="4" spans="1:6" ht="38.25" x14ac:dyDescent="0.2">
      <c r="A4" s="256" t="s">
        <v>449</v>
      </c>
      <c r="B4" s="374" t="s">
        <v>209</v>
      </c>
      <c r="C4" s="374" t="s">
        <v>206</v>
      </c>
      <c r="D4" s="374" t="s">
        <v>207</v>
      </c>
      <c r="E4" s="374" t="s">
        <v>208</v>
      </c>
      <c r="F4" s="374" t="s">
        <v>211</v>
      </c>
    </row>
    <row r="5" spans="1:6" x14ac:dyDescent="0.2">
      <c r="A5" s="65"/>
      <c r="B5" s="65"/>
      <c r="C5" s="5"/>
      <c r="D5" s="5"/>
      <c r="E5" s="5"/>
      <c r="F5" s="5"/>
    </row>
    <row r="6" spans="1:6" x14ac:dyDescent="0.2">
      <c r="A6" s="65"/>
      <c r="B6" s="65"/>
      <c r="C6" s="5"/>
      <c r="D6" s="5"/>
      <c r="E6" s="5"/>
      <c r="F6" s="5"/>
    </row>
    <row r="7" spans="1:6" x14ac:dyDescent="0.2">
      <c r="A7" s="65"/>
      <c r="B7" s="65"/>
      <c r="C7" s="5"/>
      <c r="D7" s="5"/>
      <c r="E7" s="5"/>
      <c r="F7" s="5"/>
    </row>
    <row r="8" spans="1:6" x14ac:dyDescent="0.2">
      <c r="A8" s="65"/>
      <c r="B8" s="65"/>
      <c r="C8" s="5"/>
      <c r="D8" s="5"/>
      <c r="E8" s="5"/>
      <c r="F8" s="5"/>
    </row>
    <row r="9" spans="1:6" x14ac:dyDescent="0.2">
      <c r="A9" s="65"/>
      <c r="B9" s="65"/>
      <c r="C9" s="5"/>
      <c r="D9" s="5"/>
      <c r="E9" s="5"/>
      <c r="F9" s="5"/>
    </row>
    <row r="10" spans="1:6" x14ac:dyDescent="0.2">
      <c r="A10" s="65"/>
      <c r="B10" s="65"/>
      <c r="C10" s="5"/>
      <c r="D10" s="5"/>
      <c r="E10" s="5"/>
      <c r="F10" s="5"/>
    </row>
    <row r="11" spans="1:6" x14ac:dyDescent="0.2">
      <c r="A11" s="65"/>
      <c r="B11" s="65"/>
      <c r="C11" s="5"/>
      <c r="D11" s="5"/>
      <c r="E11" s="5"/>
      <c r="F11" s="5"/>
    </row>
    <row r="12" spans="1:6" x14ac:dyDescent="0.2">
      <c r="A12" s="65"/>
      <c r="B12" s="65"/>
      <c r="C12" s="5"/>
      <c r="D12" s="5"/>
      <c r="E12" s="5"/>
      <c r="F12" s="5"/>
    </row>
    <row r="13" spans="1:6" x14ac:dyDescent="0.2">
      <c r="A13" s="65"/>
      <c r="B13" s="65"/>
      <c r="C13" s="5"/>
      <c r="D13" s="5"/>
      <c r="E13" s="5"/>
      <c r="F13" s="5"/>
    </row>
    <row r="14" spans="1:6" x14ac:dyDescent="0.2">
      <c r="A14" s="65"/>
      <c r="B14" s="65"/>
      <c r="C14" s="5"/>
      <c r="D14" s="5"/>
      <c r="E14" s="5"/>
      <c r="F14" s="5"/>
    </row>
    <row r="15" spans="1:6" x14ac:dyDescent="0.2">
      <c r="A15" s="65"/>
      <c r="B15" s="65"/>
      <c r="C15" s="5"/>
      <c r="D15" s="5"/>
      <c r="E15" s="5"/>
      <c r="F15" s="5"/>
    </row>
    <row r="16" spans="1:6" x14ac:dyDescent="0.2">
      <c r="A16" s="65"/>
      <c r="B16" s="65"/>
      <c r="C16" s="5"/>
      <c r="D16" s="5"/>
      <c r="E16" s="5"/>
      <c r="F16" s="5"/>
    </row>
    <row r="17" spans="1:6" x14ac:dyDescent="0.2">
      <c r="A17" s="65"/>
      <c r="B17" s="65"/>
      <c r="C17" s="5"/>
      <c r="D17" s="5"/>
      <c r="E17" s="5"/>
      <c r="F17" s="5"/>
    </row>
    <row r="18" spans="1:6" x14ac:dyDescent="0.2">
      <c r="A18" s="65"/>
      <c r="B18" s="65"/>
      <c r="C18" s="5"/>
      <c r="D18" s="5"/>
      <c r="E18" s="5"/>
      <c r="F18" s="5"/>
    </row>
    <row r="19" spans="1:6" x14ac:dyDescent="0.2">
      <c r="A19" s="65"/>
      <c r="B19" s="65"/>
      <c r="C19" s="5"/>
      <c r="D19" s="5"/>
      <c r="E19" s="5"/>
      <c r="F19" s="5"/>
    </row>
    <row r="20" spans="1:6" x14ac:dyDescent="0.2">
      <c r="A20" s="65"/>
      <c r="B20" s="65"/>
      <c r="C20" s="5"/>
      <c r="D20" s="5"/>
      <c r="E20" s="5"/>
      <c r="F20" s="5"/>
    </row>
    <row r="21" spans="1:6" x14ac:dyDescent="0.2">
      <c r="A21" s="65"/>
      <c r="B21" s="65"/>
      <c r="C21" s="5"/>
      <c r="D21" s="5"/>
      <c r="E21" s="5"/>
      <c r="F21" s="5"/>
    </row>
    <row r="22" spans="1:6" x14ac:dyDescent="0.2">
      <c r="A22" s="65"/>
      <c r="B22" s="65"/>
      <c r="C22" s="5"/>
      <c r="D22" s="5"/>
      <c r="E22" s="5"/>
      <c r="F22" s="5"/>
    </row>
    <row r="23" spans="1:6" x14ac:dyDescent="0.2">
      <c r="A23" s="65"/>
      <c r="B23" s="65"/>
      <c r="C23" s="5"/>
      <c r="D23" s="5"/>
      <c r="E23" s="5"/>
      <c r="F23" s="5"/>
    </row>
    <row r="24" spans="1:6" x14ac:dyDescent="0.2">
      <c r="A24" s="65"/>
      <c r="B24" s="65"/>
      <c r="C24" s="5"/>
      <c r="D24" s="5"/>
      <c r="E24" s="5"/>
      <c r="F24" s="5"/>
    </row>
    <row r="25" spans="1:6" x14ac:dyDescent="0.2">
      <c r="A25" s="65"/>
      <c r="B25" s="65"/>
      <c r="C25" s="5"/>
      <c r="D25" s="5"/>
      <c r="E25" s="5"/>
      <c r="F25" s="5"/>
    </row>
    <row r="26" spans="1:6" x14ac:dyDescent="0.2">
      <c r="A26" s="65"/>
      <c r="B26" s="65"/>
      <c r="C26" s="5"/>
      <c r="D26" s="5"/>
      <c r="E26" s="5"/>
      <c r="F26" s="5"/>
    </row>
    <row r="27" spans="1:6" x14ac:dyDescent="0.2">
      <c r="A27" s="65"/>
      <c r="B27" s="65"/>
      <c r="C27" s="5"/>
      <c r="D27" s="5"/>
      <c r="E27" s="5"/>
      <c r="F27" s="5"/>
    </row>
    <row r="28" spans="1:6" x14ac:dyDescent="0.2">
      <c r="A28" s="65"/>
      <c r="B28" s="65"/>
      <c r="C28" s="5"/>
      <c r="D28" s="5"/>
      <c r="E28" s="5"/>
      <c r="F28" s="5"/>
    </row>
    <row r="29" spans="1:6" x14ac:dyDescent="0.2">
      <c r="A29" s="65"/>
      <c r="B29" s="65"/>
      <c r="C29" s="5"/>
      <c r="D29" s="5"/>
      <c r="E29" s="5"/>
      <c r="F29" s="5"/>
    </row>
    <row r="30" spans="1:6" x14ac:dyDescent="0.2">
      <c r="A30" s="65"/>
      <c r="B30" s="65"/>
      <c r="C30" s="5"/>
      <c r="D30" s="5"/>
      <c r="E30" s="5"/>
      <c r="F30" s="5"/>
    </row>
    <row r="31" spans="1:6" x14ac:dyDescent="0.2">
      <c r="A31" s="65"/>
      <c r="B31" s="65"/>
      <c r="C31" s="5"/>
      <c r="D31" s="5"/>
      <c r="E31" s="5"/>
      <c r="F31" s="5"/>
    </row>
    <row r="32" spans="1:6" x14ac:dyDescent="0.2">
      <c r="A32" s="65"/>
      <c r="B32" s="65"/>
      <c r="C32" s="5"/>
      <c r="D32" s="5"/>
      <c r="E32" s="5"/>
      <c r="F32" s="5"/>
    </row>
    <row r="33" spans="1:6" x14ac:dyDescent="0.2">
      <c r="A33" s="65"/>
      <c r="B33" s="65"/>
      <c r="C33" s="5"/>
      <c r="D33" s="5"/>
      <c r="E33" s="5"/>
      <c r="F33" s="5"/>
    </row>
    <row r="34" spans="1:6" x14ac:dyDescent="0.2">
      <c r="A34" s="65"/>
      <c r="B34" s="65"/>
      <c r="C34" s="5"/>
      <c r="D34" s="5"/>
      <c r="E34" s="5"/>
      <c r="F34" s="5"/>
    </row>
    <row r="35" spans="1:6" x14ac:dyDescent="0.2">
      <c r="A35" s="65"/>
      <c r="B35" s="65"/>
      <c r="C35" s="5"/>
      <c r="D35" s="5"/>
      <c r="E35" s="5"/>
      <c r="F35" s="5"/>
    </row>
    <row r="36" spans="1:6" x14ac:dyDescent="0.2">
      <c r="A36" s="65"/>
      <c r="B36" s="65"/>
      <c r="C36" s="5"/>
      <c r="D36" s="5"/>
      <c r="E36" s="5"/>
      <c r="F36" s="5"/>
    </row>
    <row r="37" spans="1:6" x14ac:dyDescent="0.2">
      <c r="A37" s="65"/>
      <c r="B37" s="65"/>
      <c r="C37" s="5"/>
      <c r="D37" s="5"/>
      <c r="E37" s="5"/>
      <c r="F37" s="5"/>
    </row>
    <row r="38" spans="1:6" x14ac:dyDescent="0.2">
      <c r="A38" s="65"/>
      <c r="B38" s="65"/>
      <c r="C38" s="5"/>
      <c r="D38" s="5"/>
      <c r="E38" s="5"/>
      <c r="F38" s="5"/>
    </row>
    <row r="39" spans="1:6" x14ac:dyDescent="0.2">
      <c r="A39" s="65"/>
      <c r="B39" s="65"/>
      <c r="C39" s="5"/>
      <c r="D39" s="5"/>
      <c r="E39" s="5"/>
      <c r="F39" s="5"/>
    </row>
    <row r="40" spans="1:6" x14ac:dyDescent="0.2">
      <c r="B40" s="233" t="s">
        <v>176</v>
      </c>
    </row>
    <row r="41" spans="1:6" x14ac:dyDescent="0.2">
      <c r="B41" s="234"/>
      <c r="C41" s="53"/>
    </row>
    <row r="42" spans="1:6" x14ac:dyDescent="0.2">
      <c r="B42" s="235" t="s">
        <v>119</v>
      </c>
      <c r="C42" s="235">
        <v>193</v>
      </c>
    </row>
    <row r="43" spans="1:6" x14ac:dyDescent="0.2">
      <c r="B43" s="235" t="s">
        <v>124</v>
      </c>
      <c r="C43" s="235">
        <v>119</v>
      </c>
    </row>
    <row r="44" spans="1:6" x14ac:dyDescent="0.2">
      <c r="B44" s="235" t="s">
        <v>182</v>
      </c>
      <c r="C44" s="235">
        <v>49</v>
      </c>
    </row>
    <row r="45" spans="1:6" x14ac:dyDescent="0.2">
      <c r="B45" s="235"/>
      <c r="C45" s="235"/>
    </row>
  </sheetData>
  <printOptions horizontalCentered="1"/>
  <pageMargins left="0.59055118110236227" right="0.59055118110236227" top="0.78740157480314965" bottom="0.78740157480314965" header="0.19685039370078741" footer="0.19685039370078741"/>
  <pageSetup fitToHeight="2" orientation="landscape" r:id="rId1"/>
  <headerFooter>
    <oddFooter>&amp;C&amp;"Arial,Negrita"&amp;24&amp;K09-022____________________________________________________</oddFooter>
  </headerFooter>
  <rowBreaks count="1" manualBreakCount="1">
    <brk id="40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4"/>
  <sheetViews>
    <sheetView workbookViewId="0">
      <selection activeCell="A15" sqref="A15"/>
    </sheetView>
  </sheetViews>
  <sheetFormatPr baseColWidth="10" defaultColWidth="11.42578125" defaultRowHeight="12.75" x14ac:dyDescent="0.2"/>
  <cols>
    <col min="1" max="1" width="11.42578125" style="1"/>
    <col min="2" max="2" width="35.28515625" style="1" customWidth="1"/>
    <col min="3" max="3" width="12.7109375" style="1" customWidth="1"/>
    <col min="4" max="4" width="28.5703125" style="1" customWidth="1"/>
    <col min="5" max="6" width="15.7109375" style="1" customWidth="1"/>
    <col min="7" max="16384" width="11.42578125" style="1"/>
  </cols>
  <sheetData>
    <row r="1" spans="1:6" x14ac:dyDescent="0.2">
      <c r="A1" s="3" t="s">
        <v>445</v>
      </c>
    </row>
    <row r="2" spans="1:6" ht="18.75" x14ac:dyDescent="0.3">
      <c r="A2" s="255"/>
    </row>
    <row r="3" spans="1:6" x14ac:dyDescent="0.2">
      <c r="A3" s="225" t="s">
        <v>450</v>
      </c>
    </row>
    <row r="4" spans="1:6" s="254" customFormat="1" ht="51" x14ac:dyDescent="0.2">
      <c r="A4" s="257" t="s">
        <v>451</v>
      </c>
      <c r="B4" s="220" t="s">
        <v>210</v>
      </c>
      <c r="C4" s="220" t="s">
        <v>206</v>
      </c>
      <c r="D4" s="220" t="s">
        <v>207</v>
      </c>
      <c r="E4" s="397" t="s">
        <v>283</v>
      </c>
      <c r="F4" s="220" t="s">
        <v>452</v>
      </c>
    </row>
    <row r="5" spans="1:6" x14ac:dyDescent="0.2">
      <c r="A5" s="5" t="s">
        <v>453</v>
      </c>
      <c r="B5" s="65" t="s">
        <v>454</v>
      </c>
      <c r="C5" s="5">
        <v>2193077095</v>
      </c>
      <c r="D5" s="5" t="s">
        <v>71</v>
      </c>
      <c r="E5" s="5">
        <v>807</v>
      </c>
      <c r="F5" s="376"/>
    </row>
    <row r="6" spans="1:6" x14ac:dyDescent="0.2">
      <c r="A6" s="5" t="s">
        <v>453</v>
      </c>
      <c r="B6" s="65" t="s">
        <v>455</v>
      </c>
      <c r="C6" s="5">
        <v>2193077577</v>
      </c>
      <c r="D6" s="5" t="s">
        <v>74</v>
      </c>
      <c r="E6" s="5">
        <v>808</v>
      </c>
      <c r="F6" s="376"/>
    </row>
    <row r="7" spans="1:6" x14ac:dyDescent="0.2">
      <c r="A7" s="5" t="s">
        <v>453</v>
      </c>
      <c r="B7" s="65" t="s">
        <v>456</v>
      </c>
      <c r="C7" s="5">
        <v>2193034303</v>
      </c>
      <c r="D7" s="5" t="s">
        <v>70</v>
      </c>
      <c r="E7" s="5">
        <v>852</v>
      </c>
      <c r="F7" s="406"/>
    </row>
    <row r="8" spans="1:6" x14ac:dyDescent="0.2">
      <c r="A8" s="5" t="s">
        <v>453</v>
      </c>
      <c r="B8" s="65" t="s">
        <v>457</v>
      </c>
      <c r="C8" s="5">
        <v>2193035515</v>
      </c>
      <c r="D8" s="5" t="s">
        <v>71</v>
      </c>
      <c r="E8" s="5">
        <v>833</v>
      </c>
      <c r="F8" s="406"/>
    </row>
    <row r="9" spans="1:6" x14ac:dyDescent="0.2">
      <c r="A9" s="5" t="s">
        <v>453</v>
      </c>
      <c r="B9" s="65" t="s">
        <v>458</v>
      </c>
      <c r="C9" s="5">
        <v>2193035659</v>
      </c>
      <c r="D9" s="5" t="s">
        <v>71</v>
      </c>
      <c r="E9" s="5">
        <v>826</v>
      </c>
      <c r="F9" s="406"/>
    </row>
    <row r="10" spans="1:6" x14ac:dyDescent="0.2">
      <c r="A10" s="5" t="s">
        <v>453</v>
      </c>
      <c r="B10" s="65" t="s">
        <v>459</v>
      </c>
      <c r="C10" s="5">
        <v>2193035702</v>
      </c>
      <c r="D10" s="5" t="s">
        <v>72</v>
      </c>
      <c r="E10" s="5">
        <v>856</v>
      </c>
      <c r="F10" s="406"/>
    </row>
    <row r="11" spans="1:6" x14ac:dyDescent="0.2">
      <c r="A11" s="5" t="s">
        <v>453</v>
      </c>
      <c r="B11" s="65" t="s">
        <v>460</v>
      </c>
      <c r="C11" s="5">
        <v>2193035711</v>
      </c>
      <c r="D11" s="5" t="s">
        <v>72</v>
      </c>
      <c r="E11" s="5">
        <v>848</v>
      </c>
      <c r="F11" s="406"/>
    </row>
    <row r="12" spans="1:6" x14ac:dyDescent="0.2">
      <c r="A12" s="5" t="s">
        <v>453</v>
      </c>
      <c r="B12" s="65" t="s">
        <v>461</v>
      </c>
      <c r="C12" s="5">
        <v>2193036807</v>
      </c>
      <c r="D12" s="5" t="s">
        <v>74</v>
      </c>
      <c r="E12" s="5">
        <v>810</v>
      </c>
      <c r="F12" s="406"/>
    </row>
    <row r="13" spans="1:6" x14ac:dyDescent="0.2">
      <c r="A13" s="5" t="s">
        <v>462</v>
      </c>
      <c r="B13" s="65" t="s">
        <v>463</v>
      </c>
      <c r="C13" s="5">
        <v>2192041331</v>
      </c>
      <c r="D13" s="5" t="s">
        <v>68</v>
      </c>
      <c r="E13" s="5">
        <v>804</v>
      </c>
      <c r="F13" s="406"/>
    </row>
    <row r="14" spans="1:6" x14ac:dyDescent="0.2">
      <c r="A14" s="1" t="s">
        <v>464</v>
      </c>
    </row>
  </sheetData>
  <printOptions horizontalCentered="1"/>
  <pageMargins left="0.59055118110236227" right="0.59055118110236227" top="0.78740157480314965" bottom="0.78740157480314965" header="0.19685039370078741" footer="0.19685039370078741"/>
  <pageSetup fitToHeight="2" orientation="landscape" r:id="rId1"/>
  <headerFooter>
    <oddFooter>&amp;C&amp;"Arial,Negrita"&amp;24&amp;K09-022____________________________________________________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zoomScaleNormal="100" workbookViewId="0"/>
  </sheetViews>
  <sheetFormatPr baseColWidth="10" defaultColWidth="11.42578125" defaultRowHeight="12.75" x14ac:dyDescent="0.2"/>
  <cols>
    <col min="1" max="1" width="35.7109375" style="258" customWidth="1"/>
    <col min="2" max="11" width="12.7109375" style="258" customWidth="1"/>
    <col min="12" max="15" width="15.7109375" style="258" customWidth="1"/>
    <col min="16" max="16384" width="11.42578125" style="258"/>
  </cols>
  <sheetData>
    <row r="1" spans="1:11" x14ac:dyDescent="0.2">
      <c r="A1" s="408" t="s">
        <v>445</v>
      </c>
    </row>
    <row r="2" spans="1:11" x14ac:dyDescent="0.2">
      <c r="A2" s="408"/>
    </row>
    <row r="3" spans="1:11" ht="38.25" x14ac:dyDescent="0.2">
      <c r="A3" s="259" t="s">
        <v>212</v>
      </c>
      <c r="B3" s="260"/>
      <c r="C3" s="260"/>
      <c r="D3" s="260"/>
      <c r="E3" s="260"/>
      <c r="F3" s="260"/>
    </row>
    <row r="4" spans="1:11" ht="51" x14ac:dyDescent="0.2">
      <c r="A4" s="261" t="s">
        <v>1</v>
      </c>
      <c r="B4" s="262" t="s">
        <v>465</v>
      </c>
      <c r="C4" s="261" t="s">
        <v>466</v>
      </c>
      <c r="D4" s="263" t="s">
        <v>467</v>
      </c>
      <c r="E4" s="263" t="s">
        <v>468</v>
      </c>
      <c r="F4" s="261" t="s">
        <v>213</v>
      </c>
      <c r="G4" s="261" t="s">
        <v>469</v>
      </c>
      <c r="H4" s="261" t="s">
        <v>470</v>
      </c>
      <c r="I4" s="263" t="s">
        <v>471</v>
      </c>
      <c r="J4" s="263" t="s">
        <v>472</v>
      </c>
      <c r="K4" s="261" t="s">
        <v>214</v>
      </c>
    </row>
    <row r="5" spans="1:11" ht="15" customHeight="1" x14ac:dyDescent="0.2">
      <c r="A5" s="264" t="s">
        <v>55</v>
      </c>
      <c r="B5" s="265"/>
      <c r="C5" s="265"/>
      <c r="D5" s="266"/>
      <c r="E5" s="266"/>
      <c r="F5" s="267" t="e">
        <f>(C5+E5)/(B5+D5)*100</f>
        <v>#DIV/0!</v>
      </c>
      <c r="G5" s="518"/>
      <c r="H5" s="519"/>
      <c r="I5" s="268"/>
      <c r="J5" s="266"/>
      <c r="K5" s="267" t="e">
        <f>(H5+J5)/(G5+I5)*100</f>
        <v>#DIV/0!</v>
      </c>
    </row>
    <row r="6" spans="1:11" ht="15" customHeight="1" x14ac:dyDescent="0.2">
      <c r="A6" s="264" t="s">
        <v>56</v>
      </c>
      <c r="B6" s="265"/>
      <c r="C6" s="265"/>
      <c r="D6" s="266"/>
      <c r="E6" s="266"/>
      <c r="F6" s="267" t="e">
        <f t="shared" ref="F6:F19" si="0">(C6+E6)/(B6+D6)*100</f>
        <v>#DIV/0!</v>
      </c>
      <c r="G6" s="520"/>
      <c r="H6" s="521"/>
      <c r="I6" s="268"/>
      <c r="J6" s="266"/>
      <c r="K6" s="267" t="e">
        <f t="shared" ref="K6:K19" si="1">(H6+J6)/(G6+I6)*100</f>
        <v>#DIV/0!</v>
      </c>
    </row>
    <row r="7" spans="1:11" ht="15" customHeight="1" x14ac:dyDescent="0.2">
      <c r="A7" s="264" t="s">
        <v>57</v>
      </c>
      <c r="B7" s="265"/>
      <c r="C7" s="265"/>
      <c r="D7" s="266"/>
      <c r="E7" s="266"/>
      <c r="F7" s="267" t="e">
        <f t="shared" si="0"/>
        <v>#DIV/0!</v>
      </c>
      <c r="G7" s="520"/>
      <c r="H7" s="521"/>
      <c r="I7" s="268"/>
      <c r="J7" s="266"/>
      <c r="K7" s="267" t="e">
        <f t="shared" si="1"/>
        <v>#DIV/0!</v>
      </c>
    </row>
    <row r="8" spans="1:11" ht="15" customHeight="1" x14ac:dyDescent="0.2">
      <c r="A8" s="269" t="s">
        <v>95</v>
      </c>
      <c r="B8" s="270">
        <f>SUM(B5:B7)</f>
        <v>0</v>
      </c>
      <c r="C8" s="270">
        <f>SUM(C5:C7)</f>
        <v>0</v>
      </c>
      <c r="D8" s="271">
        <f t="shared" ref="D8:E8" si="2">SUM(D5:D7)</f>
        <v>0</v>
      </c>
      <c r="E8" s="271">
        <f t="shared" si="2"/>
        <v>0</v>
      </c>
      <c r="F8" s="272" t="e">
        <f t="shared" si="0"/>
        <v>#DIV/0!</v>
      </c>
      <c r="G8" s="522"/>
      <c r="H8" s="523"/>
      <c r="I8" s="271">
        <f>SUM(I5:I7)</f>
        <v>0</v>
      </c>
      <c r="J8" s="271">
        <f t="shared" ref="J8" si="3">SUM(J5:J7)</f>
        <v>0</v>
      </c>
      <c r="K8" s="272" t="e">
        <f t="shared" si="1"/>
        <v>#DIV/0!</v>
      </c>
    </row>
    <row r="9" spans="1:11" ht="15" customHeight="1" x14ac:dyDescent="0.2">
      <c r="A9" s="264" t="s">
        <v>58</v>
      </c>
      <c r="B9" s="265"/>
      <c r="C9" s="265"/>
      <c r="D9" s="266"/>
      <c r="E9" s="266"/>
      <c r="F9" s="267" t="e">
        <f t="shared" si="0"/>
        <v>#DIV/0!</v>
      </c>
      <c r="G9" s="520"/>
      <c r="H9" s="521"/>
      <c r="I9" s="268"/>
      <c r="J9" s="266"/>
      <c r="K9" s="267" t="e">
        <f t="shared" si="1"/>
        <v>#DIV/0!</v>
      </c>
    </row>
    <row r="10" spans="1:11" ht="15" customHeight="1" x14ac:dyDescent="0.2">
      <c r="A10" s="264" t="s">
        <v>59</v>
      </c>
      <c r="B10" s="265"/>
      <c r="C10" s="265"/>
      <c r="D10" s="266"/>
      <c r="E10" s="266"/>
      <c r="F10" s="267" t="e">
        <f t="shared" si="0"/>
        <v>#DIV/0!</v>
      </c>
      <c r="G10" s="520"/>
      <c r="H10" s="521"/>
      <c r="I10" s="268"/>
      <c r="J10" s="266"/>
      <c r="K10" s="267" t="e">
        <f t="shared" si="1"/>
        <v>#DIV/0!</v>
      </c>
    </row>
    <row r="11" spans="1:11" ht="15" customHeight="1" x14ac:dyDescent="0.2">
      <c r="A11" s="264" t="s">
        <v>60</v>
      </c>
      <c r="B11" s="265"/>
      <c r="C11" s="265"/>
      <c r="D11" s="266"/>
      <c r="E11" s="266"/>
      <c r="F11" s="267" t="e">
        <f t="shared" si="0"/>
        <v>#DIV/0!</v>
      </c>
      <c r="G11" s="520"/>
      <c r="H11" s="521"/>
      <c r="I11" s="268"/>
      <c r="J11" s="266"/>
      <c r="K11" s="267" t="e">
        <f t="shared" si="1"/>
        <v>#DIV/0!</v>
      </c>
    </row>
    <row r="12" spans="1:11" ht="15" customHeight="1" x14ac:dyDescent="0.2">
      <c r="A12" s="264" t="s">
        <v>61</v>
      </c>
      <c r="B12" s="265"/>
      <c r="C12" s="265"/>
      <c r="D12" s="266"/>
      <c r="E12" s="266"/>
      <c r="F12" s="267" t="e">
        <f t="shared" si="0"/>
        <v>#DIV/0!</v>
      </c>
      <c r="G12" s="520"/>
      <c r="H12" s="521"/>
      <c r="I12" s="268"/>
      <c r="J12" s="266"/>
      <c r="K12" s="267" t="e">
        <f t="shared" si="1"/>
        <v>#DIV/0!</v>
      </c>
    </row>
    <row r="13" spans="1:11" ht="15" customHeight="1" x14ac:dyDescent="0.2">
      <c r="A13" s="273" t="s">
        <v>96</v>
      </c>
      <c r="B13" s="274">
        <f>SUM(B9:B12)</f>
        <v>0</v>
      </c>
      <c r="C13" s="274">
        <f>SUM(C9:C12)</f>
        <v>0</v>
      </c>
      <c r="D13" s="275">
        <f t="shared" ref="D13:E13" si="4">SUM(D9:D12)</f>
        <v>0</v>
      </c>
      <c r="E13" s="275">
        <f t="shared" si="4"/>
        <v>0</v>
      </c>
      <c r="F13" s="272" t="e">
        <f t="shared" si="0"/>
        <v>#DIV/0!</v>
      </c>
      <c r="G13" s="524"/>
      <c r="H13" s="525"/>
      <c r="I13" s="275">
        <f>SUM(I9:I12)</f>
        <v>0</v>
      </c>
      <c r="J13" s="275">
        <f t="shared" ref="J13" si="5">SUM(J9:J12)</f>
        <v>0</v>
      </c>
      <c r="K13" s="272" t="e">
        <f t="shared" si="1"/>
        <v>#DIV/0!</v>
      </c>
    </row>
    <row r="14" spans="1:11" ht="15" customHeight="1" x14ac:dyDescent="0.2">
      <c r="A14" s="264" t="s">
        <v>62</v>
      </c>
      <c r="B14" s="265"/>
      <c r="C14" s="265"/>
      <c r="D14" s="266"/>
      <c r="E14" s="266"/>
      <c r="F14" s="267" t="e">
        <f t="shared" si="0"/>
        <v>#DIV/0!</v>
      </c>
      <c r="G14" s="268"/>
      <c r="H14" s="266"/>
      <c r="I14" s="268"/>
      <c r="J14" s="266"/>
      <c r="K14" s="267" t="e">
        <f t="shared" si="1"/>
        <v>#DIV/0!</v>
      </c>
    </row>
    <row r="15" spans="1:11" ht="15" customHeight="1" x14ac:dyDescent="0.2">
      <c r="A15" s="264" t="s">
        <v>63</v>
      </c>
      <c r="B15" s="265"/>
      <c r="C15" s="265"/>
      <c r="D15" s="266"/>
      <c r="E15" s="266"/>
      <c r="F15" s="267" t="e">
        <f t="shared" si="0"/>
        <v>#DIV/0!</v>
      </c>
      <c r="G15" s="526"/>
      <c r="H15" s="527"/>
      <c r="I15" s="268"/>
      <c r="J15" s="266"/>
      <c r="K15" s="267" t="e">
        <f t="shared" si="1"/>
        <v>#DIV/0!</v>
      </c>
    </row>
    <row r="16" spans="1:11" ht="15" customHeight="1" x14ac:dyDescent="0.2">
      <c r="A16" s="264" t="s">
        <v>215</v>
      </c>
      <c r="B16" s="265"/>
      <c r="C16" s="265"/>
      <c r="D16" s="266"/>
      <c r="E16" s="266"/>
      <c r="F16" s="267" t="e">
        <f t="shared" si="0"/>
        <v>#DIV/0!</v>
      </c>
      <c r="G16" s="276"/>
      <c r="H16" s="266"/>
      <c r="I16" s="276"/>
      <c r="J16" s="266"/>
      <c r="K16" s="267" t="e">
        <f t="shared" si="1"/>
        <v>#DIV/0!</v>
      </c>
    </row>
    <row r="17" spans="1:11" ht="15" customHeight="1" x14ac:dyDescent="0.2">
      <c r="A17" s="264" t="s">
        <v>65</v>
      </c>
      <c r="B17" s="265"/>
      <c r="C17" s="265"/>
      <c r="D17" s="266"/>
      <c r="E17" s="266"/>
      <c r="F17" s="267" t="e">
        <f t="shared" si="0"/>
        <v>#DIV/0!</v>
      </c>
      <c r="G17" s="276"/>
      <c r="H17" s="266"/>
      <c r="I17" s="276"/>
      <c r="J17" s="266"/>
      <c r="K17" s="267" t="e">
        <f t="shared" si="1"/>
        <v>#DIV/0!</v>
      </c>
    </row>
    <row r="18" spans="1:11" ht="15" customHeight="1" x14ac:dyDescent="0.2">
      <c r="A18" s="277" t="s">
        <v>97</v>
      </c>
      <c r="B18" s="274">
        <f>SUM(B14:B17)</f>
        <v>0</v>
      </c>
      <c r="C18" s="274">
        <f>SUM(C14:C17)</f>
        <v>0</v>
      </c>
      <c r="D18" s="275">
        <f t="shared" ref="D18:E18" si="6">SUM(D14:D17)</f>
        <v>0</v>
      </c>
      <c r="E18" s="275">
        <f t="shared" si="6"/>
        <v>0</v>
      </c>
      <c r="F18" s="272" t="e">
        <f t="shared" si="0"/>
        <v>#DIV/0!</v>
      </c>
      <c r="G18" s="275">
        <f>SUM(G14:G17)</f>
        <v>0</v>
      </c>
      <c r="H18" s="275">
        <f t="shared" ref="H18:J18" si="7">SUM(H14:H17)</f>
        <v>0</v>
      </c>
      <c r="I18" s="275">
        <f>SUM(I14:I17)</f>
        <v>0</v>
      </c>
      <c r="J18" s="275">
        <f t="shared" si="7"/>
        <v>0</v>
      </c>
      <c r="K18" s="272" t="e">
        <f t="shared" si="1"/>
        <v>#DIV/0!</v>
      </c>
    </row>
    <row r="19" spans="1:11" ht="15" customHeight="1" x14ac:dyDescent="0.2">
      <c r="A19" s="278" t="s">
        <v>66</v>
      </c>
      <c r="B19" s="279">
        <f>B18+B8+B13</f>
        <v>0</v>
      </c>
      <c r="C19" s="279">
        <f>C18+C8+C13</f>
        <v>0</v>
      </c>
      <c r="D19" s="280">
        <f>SUM(D8,D13,D18)</f>
        <v>0</v>
      </c>
      <c r="E19" s="280">
        <f>SUM(E8,E13,E18)</f>
        <v>0</v>
      </c>
      <c r="F19" s="281" t="e">
        <f t="shared" si="0"/>
        <v>#DIV/0!</v>
      </c>
      <c r="G19" s="280">
        <f>SUM(G8,G13,G18)</f>
        <v>0</v>
      </c>
      <c r="H19" s="280">
        <f>SUM(H8,H13,H18)</f>
        <v>0</v>
      </c>
      <c r="I19" s="280">
        <f>SUM(I8,I13,I18)</f>
        <v>0</v>
      </c>
      <c r="J19" s="280">
        <f>SUM(J8,J13,J18)</f>
        <v>0</v>
      </c>
      <c r="K19" s="281" t="e">
        <f t="shared" si="1"/>
        <v>#DIV/0!</v>
      </c>
    </row>
    <row r="20" spans="1:11" x14ac:dyDescent="0.2">
      <c r="A20" s="282" t="s">
        <v>216</v>
      </c>
    </row>
    <row r="22" spans="1:11" x14ac:dyDescent="0.2">
      <c r="A22" s="283" t="s">
        <v>217</v>
      </c>
    </row>
    <row r="23" spans="1:11" x14ac:dyDescent="0.2">
      <c r="A23" s="284" t="s">
        <v>218</v>
      </c>
    </row>
    <row r="24" spans="1:11" x14ac:dyDescent="0.2">
      <c r="A24" s="258" t="s">
        <v>219</v>
      </c>
    </row>
  </sheetData>
  <printOptions horizontalCentered="1" verticalCentered="1"/>
  <pageMargins left="0.23622047244094491" right="0.23622047244094491" top="0.74803149606299213" bottom="0.74803149606299213" header="0.19685039370078741" footer="0.19685039370078741"/>
  <pageSetup fitToHeight="2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35.7109375" style="258" customWidth="1"/>
    <col min="2" max="6" width="16.7109375" style="258" customWidth="1"/>
    <col min="7" max="10" width="15.7109375" style="258" customWidth="1"/>
    <col min="11" max="16384" width="11.42578125" style="258"/>
  </cols>
  <sheetData>
    <row r="1" spans="1:11" x14ac:dyDescent="0.2">
      <c r="A1" s="408" t="s">
        <v>445</v>
      </c>
    </row>
    <row r="2" spans="1:11" x14ac:dyDescent="0.2">
      <c r="A2" s="408"/>
    </row>
    <row r="3" spans="1:11" ht="63.75" x14ac:dyDescent="0.2">
      <c r="A3" s="259" t="s">
        <v>220</v>
      </c>
      <c r="B3" s="260"/>
      <c r="C3" s="260"/>
      <c r="D3" s="260"/>
      <c r="E3" s="260"/>
      <c r="F3" s="260"/>
    </row>
    <row r="4" spans="1:11" ht="63.75" x14ac:dyDescent="0.2">
      <c r="A4" s="261" t="s">
        <v>1</v>
      </c>
      <c r="B4" s="262" t="s">
        <v>473</v>
      </c>
      <c r="C4" s="262" t="s">
        <v>474</v>
      </c>
      <c r="D4" s="285" t="s">
        <v>475</v>
      </c>
      <c r="E4" s="285" t="s">
        <v>476</v>
      </c>
      <c r="F4" s="261" t="s">
        <v>221</v>
      </c>
    </row>
    <row r="5" spans="1:11" ht="15" customHeight="1" x14ac:dyDescent="0.2">
      <c r="A5" s="264" t="s">
        <v>55</v>
      </c>
      <c r="B5" s="528"/>
      <c r="C5" s="519"/>
      <c r="D5" s="266"/>
      <c r="E5" s="266"/>
      <c r="F5" s="267" t="e">
        <f>(C5+E5)/(B5+D5)*100</f>
        <v>#DIV/0!</v>
      </c>
      <c r="H5" s="286"/>
      <c r="J5" s="286"/>
      <c r="K5" s="287"/>
    </row>
    <row r="6" spans="1:11" ht="15" customHeight="1" x14ac:dyDescent="0.2">
      <c r="A6" s="264" t="s">
        <v>56</v>
      </c>
      <c r="B6" s="529"/>
      <c r="C6" s="521"/>
      <c r="D6" s="266"/>
      <c r="E6" s="266"/>
      <c r="F6" s="267" t="e">
        <f t="shared" ref="F6:F19" si="0">(C6+E6)/(B6+D6)*100</f>
        <v>#DIV/0!</v>
      </c>
      <c r="H6" s="286"/>
      <c r="J6" s="286"/>
      <c r="K6" s="287"/>
    </row>
    <row r="7" spans="1:11" ht="15" customHeight="1" x14ac:dyDescent="0.2">
      <c r="A7" s="264" t="s">
        <v>57</v>
      </c>
      <c r="B7" s="529"/>
      <c r="C7" s="521"/>
      <c r="D7" s="266"/>
      <c r="E7" s="266"/>
      <c r="F7" s="267" t="e">
        <f t="shared" si="0"/>
        <v>#DIV/0!</v>
      </c>
      <c r="H7" s="286"/>
      <c r="J7" s="286"/>
      <c r="K7" s="287"/>
    </row>
    <row r="8" spans="1:11" ht="15" customHeight="1" x14ac:dyDescent="0.2">
      <c r="A8" s="269" t="s">
        <v>95</v>
      </c>
      <c r="B8" s="522"/>
      <c r="C8" s="523"/>
      <c r="D8" s="271">
        <f t="shared" ref="D8" si="1">SUM(D5:D7)</f>
        <v>0</v>
      </c>
      <c r="E8" s="271">
        <f t="shared" ref="E8" si="2">SUM(E5:E7)</f>
        <v>0</v>
      </c>
      <c r="F8" s="272" t="e">
        <f t="shared" si="0"/>
        <v>#DIV/0!</v>
      </c>
      <c r="H8" s="286"/>
      <c r="J8" s="286"/>
      <c r="K8" s="287"/>
    </row>
    <row r="9" spans="1:11" ht="15" customHeight="1" x14ac:dyDescent="0.2">
      <c r="A9" s="264" t="s">
        <v>58</v>
      </c>
      <c r="B9" s="529"/>
      <c r="C9" s="521"/>
      <c r="D9" s="266"/>
      <c r="E9" s="266"/>
      <c r="F9" s="267" t="e">
        <f t="shared" si="0"/>
        <v>#DIV/0!</v>
      </c>
      <c r="H9" s="286"/>
      <c r="J9" s="286"/>
      <c r="K9" s="287"/>
    </row>
    <row r="10" spans="1:11" ht="15" customHeight="1" x14ac:dyDescent="0.2">
      <c r="A10" s="264" t="s">
        <v>59</v>
      </c>
      <c r="B10" s="529"/>
      <c r="C10" s="521"/>
      <c r="D10" s="266"/>
      <c r="E10" s="266"/>
      <c r="F10" s="267" t="e">
        <f t="shared" si="0"/>
        <v>#DIV/0!</v>
      </c>
      <c r="H10" s="286"/>
      <c r="J10" s="286"/>
      <c r="K10" s="287"/>
    </row>
    <row r="11" spans="1:11" ht="15" customHeight="1" x14ac:dyDescent="0.2">
      <c r="A11" s="264" t="s">
        <v>60</v>
      </c>
      <c r="B11" s="529"/>
      <c r="C11" s="521"/>
      <c r="D11" s="266"/>
      <c r="E11" s="266"/>
      <c r="F11" s="267" t="e">
        <f t="shared" si="0"/>
        <v>#DIV/0!</v>
      </c>
      <c r="H11" s="286"/>
      <c r="J11" s="286"/>
      <c r="K11" s="287"/>
    </row>
    <row r="12" spans="1:11" ht="15" customHeight="1" x14ac:dyDescent="0.2">
      <c r="A12" s="264" t="s">
        <v>61</v>
      </c>
      <c r="B12" s="529"/>
      <c r="C12" s="521"/>
      <c r="D12" s="266"/>
      <c r="E12" s="266"/>
      <c r="F12" s="267" t="e">
        <f t="shared" si="0"/>
        <v>#DIV/0!</v>
      </c>
      <c r="H12" s="286"/>
      <c r="J12" s="286"/>
      <c r="K12" s="287"/>
    </row>
    <row r="13" spans="1:11" ht="15" customHeight="1" x14ac:dyDescent="0.2">
      <c r="A13" s="273" t="s">
        <v>96</v>
      </c>
      <c r="B13" s="524"/>
      <c r="C13" s="525"/>
      <c r="D13" s="275">
        <f t="shared" ref="D13:E13" si="3">SUM(D9:D12)</f>
        <v>0</v>
      </c>
      <c r="E13" s="275">
        <f t="shared" si="3"/>
        <v>0</v>
      </c>
      <c r="F13" s="272" t="e">
        <f t="shared" si="0"/>
        <v>#DIV/0!</v>
      </c>
      <c r="H13" s="286"/>
      <c r="J13" s="286"/>
      <c r="K13" s="287"/>
    </row>
    <row r="14" spans="1:11" ht="15" customHeight="1" x14ac:dyDescent="0.2">
      <c r="A14" s="264" t="s">
        <v>62</v>
      </c>
      <c r="B14" s="266"/>
      <c r="C14" s="266"/>
      <c r="D14" s="266"/>
      <c r="E14" s="266"/>
      <c r="F14" s="267" t="e">
        <f t="shared" si="0"/>
        <v>#DIV/0!</v>
      </c>
      <c r="H14" s="286"/>
      <c r="J14" s="286"/>
      <c r="K14" s="287"/>
    </row>
    <row r="15" spans="1:11" ht="15" customHeight="1" x14ac:dyDescent="0.2">
      <c r="A15" s="409" t="s">
        <v>63</v>
      </c>
      <c r="B15" s="529"/>
      <c r="C15" s="521"/>
      <c r="D15" s="410"/>
      <c r="E15" s="410"/>
      <c r="F15" s="267" t="e">
        <f t="shared" si="0"/>
        <v>#DIV/0!</v>
      </c>
      <c r="H15" s="286"/>
      <c r="J15" s="286"/>
      <c r="K15" s="287"/>
    </row>
    <row r="16" spans="1:11" ht="15" customHeight="1" x14ac:dyDescent="0.2">
      <c r="A16" s="264" t="s">
        <v>215</v>
      </c>
      <c r="B16" s="266"/>
      <c r="C16" s="266"/>
      <c r="D16" s="266"/>
      <c r="E16" s="266"/>
      <c r="F16" s="267" t="e">
        <f t="shared" si="0"/>
        <v>#DIV/0!</v>
      </c>
      <c r="H16" s="286"/>
      <c r="J16" s="286"/>
      <c r="K16" s="287"/>
    </row>
    <row r="17" spans="1:11" ht="15" customHeight="1" x14ac:dyDescent="0.2">
      <c r="A17" s="264" t="s">
        <v>65</v>
      </c>
      <c r="B17" s="266"/>
      <c r="C17" s="266"/>
      <c r="D17" s="266"/>
      <c r="E17" s="266"/>
      <c r="F17" s="267" t="e">
        <f t="shared" si="0"/>
        <v>#DIV/0!</v>
      </c>
      <c r="H17" s="286"/>
      <c r="J17" s="286"/>
      <c r="K17" s="287"/>
    </row>
    <row r="18" spans="1:11" ht="15" customHeight="1" x14ac:dyDescent="0.2">
      <c r="A18" s="277" t="s">
        <v>97</v>
      </c>
      <c r="B18" s="275">
        <f t="shared" ref="B18:E18" si="4">SUM(B14:B17)</f>
        <v>0</v>
      </c>
      <c r="C18" s="275">
        <f>SUM(C14:C17)</f>
        <v>0</v>
      </c>
      <c r="D18" s="275">
        <f>SUM(D14:D17)</f>
        <v>0</v>
      </c>
      <c r="E18" s="275">
        <f t="shared" si="4"/>
        <v>0</v>
      </c>
      <c r="F18" s="272" t="e">
        <f t="shared" si="0"/>
        <v>#DIV/0!</v>
      </c>
      <c r="H18" s="286"/>
      <c r="J18" s="286"/>
      <c r="K18" s="287"/>
    </row>
    <row r="19" spans="1:11" ht="15" customHeight="1" x14ac:dyDescent="0.2">
      <c r="A19" s="278" t="s">
        <v>66</v>
      </c>
      <c r="B19" s="280">
        <f>SUM(B8,B13,B18)</f>
        <v>0</v>
      </c>
      <c r="C19" s="280">
        <f>SUM(C8,C13,C18)</f>
        <v>0</v>
      </c>
      <c r="D19" s="280">
        <f>SUM(D8,D13,D18)</f>
        <v>0</v>
      </c>
      <c r="E19" s="280">
        <f>SUM(E8,E13,E18)</f>
        <v>0</v>
      </c>
      <c r="F19" s="281" t="e">
        <f t="shared" si="0"/>
        <v>#DIV/0!</v>
      </c>
      <c r="H19" s="286"/>
      <c r="J19" s="286"/>
      <c r="K19" s="287"/>
    </row>
    <row r="20" spans="1:11" x14ac:dyDescent="0.2">
      <c r="A20" s="282" t="s">
        <v>216</v>
      </c>
      <c r="H20" s="286"/>
      <c r="J20" s="286"/>
      <c r="K20" s="287"/>
    </row>
    <row r="21" spans="1:11" x14ac:dyDescent="0.2">
      <c r="H21" s="286"/>
      <c r="J21" s="286"/>
      <c r="K21" s="287"/>
    </row>
    <row r="22" spans="1:11" x14ac:dyDescent="0.2">
      <c r="A22" s="283" t="s">
        <v>217</v>
      </c>
      <c r="H22" s="286"/>
      <c r="J22" s="286"/>
      <c r="K22" s="287"/>
    </row>
    <row r="23" spans="1:11" x14ac:dyDescent="0.2">
      <c r="A23" s="284" t="s">
        <v>218</v>
      </c>
      <c r="H23" s="286"/>
      <c r="J23" s="286"/>
      <c r="K23" s="287"/>
    </row>
    <row r="24" spans="1:11" x14ac:dyDescent="0.2">
      <c r="A24" s="258" t="s">
        <v>219</v>
      </c>
    </row>
    <row r="25" spans="1:11" x14ac:dyDescent="0.2">
      <c r="A25" s="258" t="s">
        <v>222</v>
      </c>
    </row>
  </sheetData>
  <printOptions horizontalCentered="1" verticalCentered="1"/>
  <pageMargins left="0.23622047244094491" right="0.23622047244094491" top="0.74803149606299213" bottom="0.74803149606299213" header="0.19685039370078741" footer="0.19685039370078741"/>
  <pageSetup fitToHeight="2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"/>
  <sheetViews>
    <sheetView workbookViewId="0"/>
  </sheetViews>
  <sheetFormatPr baseColWidth="10" defaultColWidth="11.42578125" defaultRowHeight="12.75" x14ac:dyDescent="0.2"/>
  <cols>
    <col min="1" max="1" width="27.7109375" style="223" customWidth="1"/>
    <col min="2" max="5" width="9.7109375" style="223" customWidth="1"/>
    <col min="6" max="16384" width="11.42578125" style="223"/>
  </cols>
  <sheetData>
    <row r="1" spans="1:13" ht="15" x14ac:dyDescent="0.25">
      <c r="A1" s="407" t="s">
        <v>445</v>
      </c>
    </row>
    <row r="2" spans="1:13" x14ac:dyDescent="0.2">
      <c r="A2" s="64"/>
      <c r="B2" s="224"/>
      <c r="C2" s="224"/>
      <c r="D2" s="224"/>
      <c r="E2" s="224"/>
    </row>
    <row r="3" spans="1:13" x14ac:dyDescent="0.2">
      <c r="A3" s="225" t="s">
        <v>380</v>
      </c>
      <c r="B3" s="226"/>
      <c r="C3" s="226"/>
      <c r="D3" s="226"/>
      <c r="E3" s="226"/>
    </row>
    <row r="4" spans="1:13" x14ac:dyDescent="0.2">
      <c r="A4" s="634" t="s">
        <v>175</v>
      </c>
      <c r="B4" s="635" t="s">
        <v>440</v>
      </c>
      <c r="C4" s="636"/>
      <c r="D4" s="636"/>
      <c r="E4" s="637"/>
      <c r="F4" s="631" t="s">
        <v>437</v>
      </c>
      <c r="G4" s="632"/>
      <c r="H4" s="632"/>
      <c r="I4" s="633"/>
      <c r="J4" s="638" t="s">
        <v>4</v>
      </c>
      <c r="K4" s="639"/>
      <c r="L4" s="639"/>
      <c r="M4" s="640"/>
    </row>
    <row r="5" spans="1:13" x14ac:dyDescent="0.2">
      <c r="A5" s="634"/>
      <c r="B5" s="227" t="s">
        <v>356</v>
      </c>
      <c r="C5" s="227" t="s">
        <v>357</v>
      </c>
      <c r="D5" s="227" t="s">
        <v>4</v>
      </c>
      <c r="E5" s="227" t="s">
        <v>100</v>
      </c>
      <c r="F5" s="530" t="s">
        <v>356</v>
      </c>
      <c r="G5" s="530" t="s">
        <v>357</v>
      </c>
      <c r="H5" s="530" t="s">
        <v>4</v>
      </c>
      <c r="I5" s="530" t="s">
        <v>100</v>
      </c>
      <c r="J5" s="533" t="s">
        <v>356</v>
      </c>
      <c r="K5" s="533" t="s">
        <v>357</v>
      </c>
      <c r="L5" s="533" t="s">
        <v>4</v>
      </c>
      <c r="M5" s="533" t="s">
        <v>100</v>
      </c>
    </row>
    <row r="6" spans="1:13" x14ac:dyDescent="0.2">
      <c r="A6" s="228" t="s">
        <v>101</v>
      </c>
      <c r="B6" s="229"/>
      <c r="C6" s="229"/>
      <c r="D6" s="229">
        <f>B6+C6</f>
        <v>0</v>
      </c>
      <c r="E6" s="229" t="e">
        <f>D6/$D$16*100</f>
        <v>#DIV/0!</v>
      </c>
      <c r="F6" s="229"/>
      <c r="G6" s="229"/>
      <c r="H6" s="229">
        <f>F6+G6</f>
        <v>0</v>
      </c>
      <c r="I6" s="229" t="e">
        <f>H6/$H$16*100</f>
        <v>#DIV/0!</v>
      </c>
      <c r="J6" s="229">
        <f>B6+F6</f>
        <v>0</v>
      </c>
      <c r="K6" s="229">
        <f>C6+G6</f>
        <v>0</v>
      </c>
      <c r="L6" s="229">
        <f>J6+K6</f>
        <v>0</v>
      </c>
      <c r="M6" s="229" t="e">
        <f>L6/$H$16*100</f>
        <v>#DIV/0!</v>
      </c>
    </row>
    <row r="7" spans="1:13" x14ac:dyDescent="0.2">
      <c r="A7" s="228" t="s">
        <v>102</v>
      </c>
      <c r="B7" s="229"/>
      <c r="C7" s="229"/>
      <c r="D7" s="229">
        <f t="shared" ref="D7:D15" si="0">B7+C7</f>
        <v>0</v>
      </c>
      <c r="E7" s="229" t="e">
        <f t="shared" ref="E7:E16" si="1">D7/$D$16*100</f>
        <v>#DIV/0!</v>
      </c>
      <c r="F7" s="229"/>
      <c r="G7" s="229"/>
      <c r="H7" s="229">
        <f t="shared" ref="H7:H15" si="2">F7+G7</f>
        <v>0</v>
      </c>
      <c r="I7" s="229" t="e">
        <f t="shared" ref="I7:I16" si="3">H7/$H$16*100</f>
        <v>#DIV/0!</v>
      </c>
      <c r="J7" s="229">
        <f t="shared" ref="J7:K15" si="4">B7+F7</f>
        <v>0</v>
      </c>
      <c r="K7" s="229">
        <f t="shared" si="4"/>
        <v>0</v>
      </c>
      <c r="L7" s="229">
        <f t="shared" ref="L7:L15" si="5">J7+K7</f>
        <v>0</v>
      </c>
      <c r="M7" s="229" t="e">
        <f t="shared" ref="M7:M16" si="6">L7/$H$16*100</f>
        <v>#DIV/0!</v>
      </c>
    </row>
    <row r="8" spans="1:13" x14ac:dyDescent="0.2">
      <c r="A8" s="228" t="s">
        <v>103</v>
      </c>
      <c r="B8" s="229"/>
      <c r="C8" s="229"/>
      <c r="D8" s="229">
        <f t="shared" si="0"/>
        <v>0</v>
      </c>
      <c r="E8" s="229" t="e">
        <f t="shared" si="1"/>
        <v>#DIV/0!</v>
      </c>
      <c r="F8" s="229"/>
      <c r="G8" s="229"/>
      <c r="H8" s="229">
        <f t="shared" si="2"/>
        <v>0</v>
      </c>
      <c r="I8" s="229" t="e">
        <f t="shared" si="3"/>
        <v>#DIV/0!</v>
      </c>
      <c r="J8" s="229">
        <f t="shared" si="4"/>
        <v>0</v>
      </c>
      <c r="K8" s="229">
        <f t="shared" si="4"/>
        <v>0</v>
      </c>
      <c r="L8" s="229">
        <f t="shared" si="5"/>
        <v>0</v>
      </c>
      <c r="M8" s="229" t="e">
        <f t="shared" si="6"/>
        <v>#DIV/0!</v>
      </c>
    </row>
    <row r="9" spans="1:13" x14ac:dyDescent="0.2">
      <c r="A9" s="228" t="s">
        <v>104</v>
      </c>
      <c r="B9" s="229"/>
      <c r="C9" s="229"/>
      <c r="D9" s="229">
        <f t="shared" si="0"/>
        <v>0</v>
      </c>
      <c r="E9" s="229" t="e">
        <f t="shared" si="1"/>
        <v>#DIV/0!</v>
      </c>
      <c r="F9" s="229"/>
      <c r="G9" s="229"/>
      <c r="H9" s="229">
        <f t="shared" si="2"/>
        <v>0</v>
      </c>
      <c r="I9" s="229" t="e">
        <f t="shared" si="3"/>
        <v>#DIV/0!</v>
      </c>
      <c r="J9" s="229">
        <f t="shared" si="4"/>
        <v>0</v>
      </c>
      <c r="K9" s="229">
        <f t="shared" si="4"/>
        <v>0</v>
      </c>
      <c r="L9" s="229">
        <f t="shared" si="5"/>
        <v>0</v>
      </c>
      <c r="M9" s="229" t="e">
        <f t="shared" si="6"/>
        <v>#DIV/0!</v>
      </c>
    </row>
    <row r="10" spans="1:13" x14ac:dyDescent="0.2">
      <c r="A10" s="228" t="s">
        <v>105</v>
      </c>
      <c r="B10" s="229"/>
      <c r="C10" s="229"/>
      <c r="D10" s="229">
        <f t="shared" si="0"/>
        <v>0</v>
      </c>
      <c r="E10" s="229" t="e">
        <f t="shared" si="1"/>
        <v>#DIV/0!</v>
      </c>
      <c r="F10" s="229"/>
      <c r="G10" s="229"/>
      <c r="H10" s="229">
        <f t="shared" si="2"/>
        <v>0</v>
      </c>
      <c r="I10" s="229" t="e">
        <f t="shared" si="3"/>
        <v>#DIV/0!</v>
      </c>
      <c r="J10" s="229">
        <f t="shared" si="4"/>
        <v>0</v>
      </c>
      <c r="K10" s="229">
        <f t="shared" si="4"/>
        <v>0</v>
      </c>
      <c r="L10" s="229">
        <f t="shared" si="5"/>
        <v>0</v>
      </c>
      <c r="M10" s="229" t="e">
        <f t="shared" si="6"/>
        <v>#DIV/0!</v>
      </c>
    </row>
    <row r="11" spans="1:13" x14ac:dyDescent="0.2">
      <c r="A11" s="228" t="s">
        <v>106</v>
      </c>
      <c r="B11" s="229"/>
      <c r="C11" s="229"/>
      <c r="D11" s="229">
        <f t="shared" si="0"/>
        <v>0</v>
      </c>
      <c r="E11" s="229" t="e">
        <f t="shared" si="1"/>
        <v>#DIV/0!</v>
      </c>
      <c r="F11" s="229"/>
      <c r="G11" s="229"/>
      <c r="H11" s="229">
        <f t="shared" si="2"/>
        <v>0</v>
      </c>
      <c r="I11" s="229" t="e">
        <f t="shared" si="3"/>
        <v>#DIV/0!</v>
      </c>
      <c r="J11" s="229">
        <f t="shared" si="4"/>
        <v>0</v>
      </c>
      <c r="K11" s="229">
        <f t="shared" si="4"/>
        <v>0</v>
      </c>
      <c r="L11" s="229">
        <f t="shared" si="5"/>
        <v>0</v>
      </c>
      <c r="M11" s="229" t="e">
        <f t="shared" si="6"/>
        <v>#DIV/0!</v>
      </c>
    </row>
    <row r="12" spans="1:13" x14ac:dyDescent="0.2">
      <c r="A12" s="228" t="s">
        <v>107</v>
      </c>
      <c r="B12" s="229"/>
      <c r="C12" s="229"/>
      <c r="D12" s="229">
        <f t="shared" si="0"/>
        <v>0</v>
      </c>
      <c r="E12" s="229" t="e">
        <f t="shared" si="1"/>
        <v>#DIV/0!</v>
      </c>
      <c r="F12" s="229"/>
      <c r="G12" s="229"/>
      <c r="H12" s="229">
        <f t="shared" si="2"/>
        <v>0</v>
      </c>
      <c r="I12" s="229" t="e">
        <f t="shared" si="3"/>
        <v>#DIV/0!</v>
      </c>
      <c r="J12" s="229">
        <f t="shared" si="4"/>
        <v>0</v>
      </c>
      <c r="K12" s="229">
        <f t="shared" si="4"/>
        <v>0</v>
      </c>
      <c r="L12" s="229">
        <f t="shared" si="5"/>
        <v>0</v>
      </c>
      <c r="M12" s="229" t="e">
        <f t="shared" si="6"/>
        <v>#DIV/0!</v>
      </c>
    </row>
    <row r="13" spans="1:13" x14ac:dyDescent="0.2">
      <c r="A13" s="228" t="s">
        <v>108</v>
      </c>
      <c r="B13" s="229"/>
      <c r="C13" s="229"/>
      <c r="D13" s="229">
        <f t="shared" si="0"/>
        <v>0</v>
      </c>
      <c r="E13" s="229" t="e">
        <f t="shared" si="1"/>
        <v>#DIV/0!</v>
      </c>
      <c r="F13" s="229"/>
      <c r="G13" s="229"/>
      <c r="H13" s="229">
        <f t="shared" si="2"/>
        <v>0</v>
      </c>
      <c r="I13" s="229" t="e">
        <f t="shared" si="3"/>
        <v>#DIV/0!</v>
      </c>
      <c r="J13" s="229">
        <f t="shared" si="4"/>
        <v>0</v>
      </c>
      <c r="K13" s="229">
        <f t="shared" si="4"/>
        <v>0</v>
      </c>
      <c r="L13" s="229">
        <f t="shared" si="5"/>
        <v>0</v>
      </c>
      <c r="M13" s="229" t="e">
        <f t="shared" si="6"/>
        <v>#DIV/0!</v>
      </c>
    </row>
    <row r="14" spans="1:13" x14ac:dyDescent="0.2">
      <c r="A14" s="228" t="s">
        <v>109</v>
      </c>
      <c r="B14" s="229"/>
      <c r="C14" s="229"/>
      <c r="D14" s="229">
        <f t="shared" si="0"/>
        <v>0</v>
      </c>
      <c r="E14" s="229" t="e">
        <f t="shared" si="1"/>
        <v>#DIV/0!</v>
      </c>
      <c r="F14" s="229"/>
      <c r="G14" s="229"/>
      <c r="H14" s="229">
        <f t="shared" si="2"/>
        <v>0</v>
      </c>
      <c r="I14" s="229" t="e">
        <f t="shared" si="3"/>
        <v>#DIV/0!</v>
      </c>
      <c r="J14" s="229">
        <f t="shared" si="4"/>
        <v>0</v>
      </c>
      <c r="K14" s="229">
        <f t="shared" si="4"/>
        <v>0</v>
      </c>
      <c r="L14" s="229">
        <f t="shared" si="5"/>
        <v>0</v>
      </c>
      <c r="M14" s="229" t="e">
        <f t="shared" si="6"/>
        <v>#DIV/0!</v>
      </c>
    </row>
    <row r="15" spans="1:13" x14ac:dyDescent="0.2">
      <c r="A15" s="228" t="s">
        <v>110</v>
      </c>
      <c r="B15" s="229"/>
      <c r="C15" s="229"/>
      <c r="D15" s="229">
        <f t="shared" si="0"/>
        <v>0</v>
      </c>
      <c r="E15" s="229" t="e">
        <f t="shared" si="1"/>
        <v>#DIV/0!</v>
      </c>
      <c r="F15" s="229"/>
      <c r="G15" s="229"/>
      <c r="H15" s="229">
        <f t="shared" si="2"/>
        <v>0</v>
      </c>
      <c r="I15" s="229" t="e">
        <f t="shared" si="3"/>
        <v>#DIV/0!</v>
      </c>
      <c r="J15" s="229">
        <f t="shared" si="4"/>
        <v>0</v>
      </c>
      <c r="K15" s="229">
        <f t="shared" si="4"/>
        <v>0</v>
      </c>
      <c r="L15" s="229">
        <f t="shared" si="5"/>
        <v>0</v>
      </c>
      <c r="M15" s="229" t="e">
        <f t="shared" si="6"/>
        <v>#DIV/0!</v>
      </c>
    </row>
    <row r="16" spans="1:13" x14ac:dyDescent="0.2">
      <c r="A16" s="230" t="s">
        <v>4</v>
      </c>
      <c r="B16" s="231">
        <f>SUM(B6:B15)</f>
        <v>0</v>
      </c>
      <c r="C16" s="496">
        <f t="shared" ref="C16:D16" si="7">SUM(C6:C15)</f>
        <v>0</v>
      </c>
      <c r="D16" s="496">
        <f t="shared" si="7"/>
        <v>0</v>
      </c>
      <c r="E16" s="236" t="e">
        <f t="shared" si="1"/>
        <v>#DIV/0!</v>
      </c>
      <c r="F16" s="531">
        <f>SUM(F6:F15)</f>
        <v>0</v>
      </c>
      <c r="G16" s="531">
        <f t="shared" ref="G16" si="8">SUM(G6:G15)</f>
        <v>0</v>
      </c>
      <c r="H16" s="531">
        <f t="shared" ref="H16" si="9">SUM(H6:H15)</f>
        <v>0</v>
      </c>
      <c r="I16" s="532" t="e">
        <f t="shared" si="3"/>
        <v>#DIV/0!</v>
      </c>
      <c r="J16" s="534">
        <f>SUM(J6:J15)</f>
        <v>0</v>
      </c>
      <c r="K16" s="534">
        <f t="shared" ref="K16" si="10">SUM(K6:K15)</f>
        <v>0</v>
      </c>
      <c r="L16" s="534">
        <f t="shared" ref="L16" si="11">SUM(L6:L15)</f>
        <v>0</v>
      </c>
      <c r="M16" s="535" t="e">
        <f t="shared" si="6"/>
        <v>#DIV/0!</v>
      </c>
    </row>
    <row r="17" spans="1:1" x14ac:dyDescent="0.2">
      <c r="A17" s="232" t="s">
        <v>176</v>
      </c>
    </row>
  </sheetData>
  <mergeCells count="4">
    <mergeCell ref="F4:I4"/>
    <mergeCell ref="A4:A5"/>
    <mergeCell ref="B4:E4"/>
    <mergeCell ref="J4:M4"/>
  </mergeCells>
  <printOptions horizontalCentered="1"/>
  <pageMargins left="0.59055118110236227" right="0.59055118110236227" top="0.78740157480314965" bottom="0.78740157480314965" header="0.19685039370078741" footer="0.19685039370078741"/>
  <pageSetup fitToHeight="10" orientation="landscape" r:id="rId1"/>
  <headerFooter>
    <oddFooter>&amp;C&amp;"Arial,Negrita"&amp;24&amp;K09-022____________________________________________________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1"/>
  <sheetViews>
    <sheetView zoomScaleNormal="100" workbookViewId="0">
      <selection activeCell="D5" sqref="D5"/>
    </sheetView>
  </sheetViews>
  <sheetFormatPr baseColWidth="10" defaultColWidth="11.42578125" defaultRowHeight="12.75" x14ac:dyDescent="0.2"/>
  <cols>
    <col min="1" max="1" width="30.85546875" style="313" customWidth="1"/>
    <col min="2" max="5" width="10.7109375" style="313" customWidth="1"/>
    <col min="6" max="16384" width="11.42578125" style="313"/>
  </cols>
  <sheetData>
    <row r="1" spans="1:7" x14ac:dyDescent="0.2">
      <c r="A1" s="57" t="s">
        <v>439</v>
      </c>
    </row>
    <row r="2" spans="1:7" x14ac:dyDescent="0.2">
      <c r="A2" s="57"/>
      <c r="B2" s="314"/>
      <c r="C2" s="314"/>
      <c r="D2" s="314"/>
      <c r="E2" s="314"/>
    </row>
    <row r="3" spans="1:7" x14ac:dyDescent="0.2">
      <c r="A3" s="57" t="s">
        <v>282</v>
      </c>
      <c r="B3" s="315"/>
      <c r="C3" s="315"/>
      <c r="D3" s="315"/>
      <c r="E3" s="315"/>
    </row>
    <row r="4" spans="1:7" x14ac:dyDescent="0.2">
      <c r="A4" s="641" t="s">
        <v>177</v>
      </c>
      <c r="B4" s="643" t="s">
        <v>477</v>
      </c>
      <c r="C4" s="643"/>
      <c r="D4" s="644" t="s">
        <v>478</v>
      </c>
      <c r="E4" s="644"/>
      <c r="F4" s="643" t="s">
        <v>4</v>
      </c>
      <c r="G4" s="643"/>
    </row>
    <row r="5" spans="1:7" x14ac:dyDescent="0.2">
      <c r="A5" s="642"/>
      <c r="B5" s="317" t="s">
        <v>99</v>
      </c>
      <c r="C5" s="317" t="s">
        <v>100</v>
      </c>
      <c r="D5" s="316" t="s">
        <v>99</v>
      </c>
      <c r="E5" s="316" t="s">
        <v>100</v>
      </c>
      <c r="F5" s="317" t="s">
        <v>99</v>
      </c>
      <c r="G5" s="317" t="s">
        <v>100</v>
      </c>
    </row>
    <row r="6" spans="1:7" x14ac:dyDescent="0.2">
      <c r="A6" s="318" t="s">
        <v>111</v>
      </c>
      <c r="B6" s="319"/>
      <c r="C6" s="320" t="e">
        <f>B6/B9*100</f>
        <v>#DIV/0!</v>
      </c>
      <c r="D6" s="319"/>
      <c r="E6" s="320" t="e">
        <f>D6/D9*100</f>
        <v>#DIV/0!</v>
      </c>
      <c r="F6" s="319">
        <f>B6+D6</f>
        <v>0</v>
      </c>
      <c r="G6" s="320" t="e">
        <f>F6/$F$9*100</f>
        <v>#DIV/0!</v>
      </c>
    </row>
    <row r="7" spans="1:7" x14ac:dyDescent="0.2">
      <c r="A7" s="318" t="s">
        <v>112</v>
      </c>
      <c r="B7" s="319"/>
      <c r="C7" s="320" t="e">
        <f>B7/B9*100</f>
        <v>#DIV/0!</v>
      </c>
      <c r="D7" s="319"/>
      <c r="E7" s="320" t="e">
        <f>D7/D9*100</f>
        <v>#DIV/0!</v>
      </c>
      <c r="F7" s="319">
        <f t="shared" ref="F7:F8" si="0">B7+D7</f>
        <v>0</v>
      </c>
      <c r="G7" s="320" t="e">
        <f>F7/$F$9*100</f>
        <v>#DIV/0!</v>
      </c>
    </row>
    <row r="8" spans="1:7" x14ac:dyDescent="0.2">
      <c r="A8" s="318" t="s">
        <v>110</v>
      </c>
      <c r="B8" s="319"/>
      <c r="C8" s="320" t="e">
        <f>B8/B9*100</f>
        <v>#DIV/0!</v>
      </c>
      <c r="D8" s="319"/>
      <c r="E8" s="320" t="e">
        <f>D8/D9*100</f>
        <v>#DIV/0!</v>
      </c>
      <c r="F8" s="319">
        <f t="shared" si="0"/>
        <v>0</v>
      </c>
      <c r="G8" s="320" t="e">
        <f>F8/$F$9*100</f>
        <v>#DIV/0!</v>
      </c>
    </row>
    <row r="9" spans="1:7" x14ac:dyDescent="0.2">
      <c r="A9" s="321" t="s">
        <v>4</v>
      </c>
      <c r="B9" s="322">
        <f>SUM(B6:B8)</f>
        <v>0</v>
      </c>
      <c r="C9" s="322">
        <v>100</v>
      </c>
      <c r="D9" s="323">
        <f>SUM(D6:D8)</f>
        <v>0</v>
      </c>
      <c r="E9" s="323">
        <v>100</v>
      </c>
      <c r="F9" s="322">
        <f>SUM(F6:F8)</f>
        <v>0</v>
      </c>
      <c r="G9" s="322">
        <v>100</v>
      </c>
    </row>
    <row r="10" spans="1:7" x14ac:dyDescent="0.2">
      <c r="A10" s="324" t="s">
        <v>176</v>
      </c>
    </row>
    <row r="11" spans="1:7" ht="12.75" customHeight="1" x14ac:dyDescent="0.2"/>
  </sheetData>
  <mergeCells count="4">
    <mergeCell ref="A4:A5"/>
    <mergeCell ref="B4:C4"/>
    <mergeCell ref="D4:E4"/>
    <mergeCell ref="F4:G4"/>
  </mergeCells>
  <printOptions horizontalCentered="1"/>
  <pageMargins left="0.59055118110236227" right="0.59055118110236227" top="0.78740157480314965" bottom="0.78740157480314965" header="0.19685039370078741" footer="0.19685039370078741"/>
  <pageSetup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9</vt:i4>
      </vt:variant>
    </vt:vector>
  </HeadingPairs>
  <TitlesOfParts>
    <vt:vector size="40" baseType="lpstr">
      <vt:lpstr>Admision Lic </vt:lpstr>
      <vt:lpstr>aceptados LC</vt:lpstr>
      <vt:lpstr>Admision posgrado</vt:lpstr>
      <vt:lpstr>Alumnos sobresalientes NI</vt:lpstr>
      <vt:lpstr>Alumnos altos permanencia</vt:lpstr>
      <vt:lpstr>Indicador 5 PDI</vt:lpstr>
      <vt:lpstr>Indicador 6 PDI</vt:lpstr>
      <vt:lpstr>IEMS de origen</vt:lpstr>
      <vt:lpstr>Tipo IEMS</vt:lpstr>
      <vt:lpstr>Estado de procedencia</vt:lpstr>
      <vt:lpstr>Matrícula licenciatura</vt:lpstr>
      <vt:lpstr>Matrícula Posgrado</vt:lpstr>
      <vt:lpstr>Inscritos blanco</vt:lpstr>
      <vt:lpstr>extranjeros</vt:lpstr>
      <vt:lpstr>alumnos por gen Lic</vt:lpstr>
      <vt:lpstr>alumnos por gen  PG</vt:lpstr>
      <vt:lpstr>Evolución por gen</vt:lpstr>
      <vt:lpstr>no activos-bajas</vt:lpstr>
      <vt:lpstr>DESERCIÓN </vt:lpstr>
      <vt:lpstr>Créditos prom</vt:lpstr>
      <vt:lpstr>Alumnos regulares</vt:lpstr>
      <vt:lpstr>Indicadores 11 y 12</vt:lpstr>
      <vt:lpstr>Desempeño Académico</vt:lpstr>
      <vt:lpstr>Egresados_Lic</vt:lpstr>
      <vt:lpstr>Egresados_PG</vt:lpstr>
      <vt:lpstr>Indicador 13</vt:lpstr>
      <vt:lpstr>T58 becas</vt:lpstr>
      <vt:lpstr>Desempeño académico I-20</vt:lpstr>
      <vt:lpstr>Desempeño académico P-20</vt:lpstr>
      <vt:lpstr>Desempeño académico O-20</vt:lpstr>
      <vt:lpstr>UEA</vt:lpstr>
      <vt:lpstr>'Alumnos altos permanencia'!Área_de_impresión</vt:lpstr>
      <vt:lpstr>'Alumnos sobresalientes NI'!Área_de_impresión</vt:lpstr>
      <vt:lpstr>'Estado de procedencia'!Área_de_impresión</vt:lpstr>
      <vt:lpstr>'Créditos prom'!Títulos_a_imprimir</vt:lpstr>
      <vt:lpstr>'Desempeño Académico'!Títulos_a_imprimir</vt:lpstr>
      <vt:lpstr>Egresados_Lic!Títulos_a_imprimir</vt:lpstr>
      <vt:lpstr>Egresados_PG!Títulos_a_imprimir</vt:lpstr>
      <vt:lpstr>'Evolución por gen'!Títulos_a_imprimir</vt:lpstr>
      <vt:lpstr>'no activos-bajas'!Títulos_a_imprimir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2019-11-25T17:59:03Z</cp:lastPrinted>
  <dcterms:created xsi:type="dcterms:W3CDTF">2011-03-01T14:37:45Z</dcterms:created>
  <dcterms:modified xsi:type="dcterms:W3CDTF">2020-11-23T23:25:39Z</dcterms:modified>
</cp:coreProperties>
</file>