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ININ\1-GESTIONES\UAMC\ININ\INDICADORES\1-PlantaAcad\2022\6Bim\2-Ene23\22-Microsit\IndicPA\3-PDifus\"/>
    </mc:Choice>
  </mc:AlternateContent>
  <bookViews>
    <workbookView xWindow="0" yWindow="0" windowWidth="20490" windowHeight="7755" tabRatio="642"/>
  </bookViews>
  <sheets>
    <sheet name="IndicPA-DCNI-6B22" sheetId="16" r:id="rId1"/>
  </sheets>
  <definedNames>
    <definedName name="_xlnm.Print_Area" localSheetId="0">'IndicPA-DCNI-6B22'!$A$1:$AY$23</definedName>
  </definedNames>
  <calcPr calcId="152511"/>
  <customWorkbookViews>
    <customWorkbookView name="Filtro 1" guid="{82E687E1-0EDD-47C9-A999-D32469BC17BB}" maximized="1" windowWidth="0" windowHeight="0" activeSheetId="0"/>
  </customWorkbookViews>
  <extLst>
    <ext uri="GoogleSheetsCustomDataVersion1">
      <go:sheetsCustomData xmlns:go="http://customooxmlschemas.google.com/" r:id="rId10" roundtripDataSignature="AMtx7mjJpbHM1HxN1aCC6tqsY0XIHVBT5w=="/>
    </ext>
  </extLst>
</workbook>
</file>

<file path=xl/calcChain.xml><?xml version="1.0" encoding="utf-8"?>
<calcChain xmlns="http://schemas.openxmlformats.org/spreadsheetml/2006/main">
  <c r="AV13" i="16" l="1"/>
  <c r="AT13" i="16"/>
  <c r="AU10" i="16" s="1"/>
  <c r="AR13" i="16"/>
  <c r="AS9" i="16" s="1"/>
  <c r="AP13" i="16"/>
  <c r="AQ9" i="16" s="1"/>
  <c r="AN13" i="16"/>
  <c r="AO10" i="16" s="1"/>
  <c r="AK13" i="16"/>
  <c r="AL11" i="16" s="1"/>
  <c r="AI13" i="16"/>
  <c r="AE13" i="16"/>
  <c r="AD13" i="16"/>
  <c r="AB13" i="16"/>
  <c r="AC9" i="16" s="1"/>
  <c r="Z13" i="16"/>
  <c r="AA9" i="16" s="1"/>
  <c r="X13" i="16"/>
  <c r="Y10" i="16" s="1"/>
  <c r="V13" i="16"/>
  <c r="W10" i="16" s="1"/>
  <c r="T13" i="16"/>
  <c r="U9" i="16" s="1"/>
  <c r="R13" i="16"/>
  <c r="S12" i="16" s="1"/>
  <c r="P13" i="16"/>
  <c r="Q10" i="16" s="1"/>
  <c r="N13" i="16"/>
  <c r="L13" i="16"/>
  <c r="M12" i="16" s="1"/>
  <c r="K13" i="16"/>
  <c r="J13" i="16"/>
  <c r="H13" i="16"/>
  <c r="F13" i="16"/>
  <c r="D13" i="16"/>
  <c r="E11" i="16" s="1"/>
  <c r="B13" i="16"/>
  <c r="AM12" i="16"/>
  <c r="AJ12" i="16"/>
  <c r="AF12" i="16"/>
  <c r="AH12" i="16" s="1"/>
  <c r="AA12" i="16"/>
  <c r="AM11" i="16"/>
  <c r="AJ11" i="16"/>
  <c r="AF11" i="16"/>
  <c r="AH11" i="16" s="1"/>
  <c r="AM10" i="16"/>
  <c r="AJ10" i="16"/>
  <c r="AF10" i="16"/>
  <c r="AH10" i="16" s="1"/>
  <c r="AM9" i="16"/>
  <c r="AJ9" i="16"/>
  <c r="AF9" i="16"/>
  <c r="AC11" i="16" l="1"/>
  <c r="U12" i="16"/>
  <c r="AC12" i="16"/>
  <c r="AA10" i="16"/>
  <c r="M10" i="16"/>
  <c r="M11" i="16"/>
  <c r="AU9" i="16"/>
  <c r="U11" i="16"/>
  <c r="L15" i="16"/>
  <c r="AU11" i="16"/>
  <c r="AU12" i="16"/>
  <c r="AT15" i="16"/>
  <c r="AL12" i="16"/>
  <c r="AF13" i="16"/>
  <c r="AH13" i="16" s="1"/>
  <c r="S11" i="16"/>
  <c r="S9" i="16"/>
  <c r="S10" i="16"/>
  <c r="AP15" i="16"/>
  <c r="AS10" i="16"/>
  <c r="AS12" i="16"/>
  <c r="AO12" i="16"/>
  <c r="AQ12" i="16"/>
  <c r="AL9" i="16"/>
  <c r="AL10" i="16"/>
  <c r="AM13" i="16"/>
  <c r="AC10" i="16"/>
  <c r="Y12" i="16"/>
  <c r="W12" i="16"/>
  <c r="U10" i="16"/>
  <c r="Q12" i="16"/>
  <c r="O12" i="16"/>
  <c r="O9" i="16"/>
  <c r="C9" i="16"/>
  <c r="O11" i="16"/>
  <c r="W11" i="16"/>
  <c r="AO11" i="16"/>
  <c r="C12" i="16"/>
  <c r="W14" i="16"/>
  <c r="E9" i="16"/>
  <c r="W9" i="16"/>
  <c r="C10" i="16"/>
  <c r="O10" i="16"/>
  <c r="C11" i="16"/>
  <c r="Q11" i="16"/>
  <c r="Y11" i="16"/>
  <c r="AQ11" i="16"/>
  <c r="E12" i="16"/>
  <c r="M9" i="16"/>
  <c r="Y9" i="16"/>
  <c r="E10" i="16"/>
  <c r="AQ10" i="16"/>
  <c r="AA11" i="16"/>
  <c r="AA13" i="16" s="1"/>
  <c r="AS11" i="16"/>
  <c r="I14" i="16"/>
  <c r="K14" i="16"/>
  <c r="AE14" i="16"/>
  <c r="Q14" i="16"/>
  <c r="Y14" i="16"/>
  <c r="AO14" i="16"/>
  <c r="AW9" i="16"/>
  <c r="AW10" i="16"/>
  <c r="AW11" i="16"/>
  <c r="AW12" i="16"/>
  <c r="AU14" i="16"/>
  <c r="AS14" i="16"/>
  <c r="AK15" i="16"/>
  <c r="AO9" i="16"/>
  <c r="AA14" i="16"/>
  <c r="V15" i="16"/>
  <c r="Q9" i="16"/>
  <c r="P15" i="16"/>
  <c r="O14" i="16"/>
  <c r="I13" i="16"/>
  <c r="G10" i="16"/>
  <c r="G12" i="16"/>
  <c r="D15" i="16"/>
  <c r="G14" i="16"/>
  <c r="G9" i="16"/>
  <c r="G11" i="16"/>
  <c r="AJ13" i="16"/>
  <c r="AW14" i="16"/>
  <c r="S14" i="16"/>
  <c r="AQ14" i="16"/>
  <c r="AH9" i="16"/>
  <c r="E14" i="16"/>
  <c r="M14" i="16"/>
  <c r="U14" i="16"/>
  <c r="AC14" i="16"/>
  <c r="AQ13" i="16" l="1"/>
  <c r="AC13" i="16"/>
  <c r="C13" i="16"/>
  <c r="AL13" i="16"/>
  <c r="AG9" i="16"/>
  <c r="M13" i="16"/>
  <c r="AU13" i="16"/>
  <c r="AO13" i="16"/>
  <c r="U13" i="16"/>
  <c r="Q13" i="16"/>
  <c r="AS13" i="16"/>
  <c r="AF15" i="16"/>
  <c r="AG12" i="16"/>
  <c r="AG10" i="16"/>
  <c r="Y13" i="16"/>
  <c r="AG11" i="16"/>
  <c r="S13" i="16"/>
  <c r="AW13" i="16"/>
  <c r="AO15" i="16"/>
  <c r="W13" i="16"/>
  <c r="O13" i="16"/>
  <c r="G13" i="16"/>
  <c r="E13" i="16"/>
  <c r="AW15" i="16"/>
  <c r="U15" i="16"/>
  <c r="AE15" i="16"/>
  <c r="O15" i="16"/>
  <c r="AS15" i="16"/>
  <c r="AJ15" i="16"/>
  <c r="K15" i="16"/>
  <c r="AG13" i="16" l="1"/>
</calcChain>
</file>

<file path=xl/sharedStrings.xml><?xml version="1.0" encoding="utf-8"?>
<sst xmlns="http://schemas.openxmlformats.org/spreadsheetml/2006/main" count="69" uniqueCount="46">
  <si>
    <t>I</t>
  </si>
  <si>
    <t>II</t>
  </si>
  <si>
    <t>III</t>
  </si>
  <si>
    <t>LICENCIATURA</t>
  </si>
  <si>
    <t>C</t>
  </si>
  <si>
    <t>DOCTORADO</t>
  </si>
  <si>
    <t>MAESTRIA</t>
  </si>
  <si>
    <t>FEMENINO</t>
  </si>
  <si>
    <t>MASCULINO</t>
  </si>
  <si>
    <t>DETERMINADO</t>
  </si>
  <si>
    <t>INDETERMINADO</t>
  </si>
  <si>
    <t>S.N.I.</t>
  </si>
  <si>
    <t>TIPO DE CONTRATO</t>
  </si>
  <si>
    <t>TOTALES</t>
  </si>
  <si>
    <t>NÚM. PROFESORES/AS</t>
  </si>
  <si>
    <t>%</t>
  </si>
  <si>
    <t>VIGENTE</t>
  </si>
  <si>
    <t>NO VIGENTE</t>
  </si>
  <si>
    <t>CON</t>
  </si>
  <si>
    <t>SIN</t>
  </si>
  <si>
    <t>RANGOS DE EDAD</t>
  </si>
  <si>
    <t>41-60</t>
  </si>
  <si>
    <t>SISTEMA NACIONAL DE INVESTIGADORES (S.N.I.)</t>
  </si>
  <si>
    <r>
      <rPr>
        <b/>
        <sz val="9"/>
        <color theme="1"/>
        <rFont val="Calibri"/>
        <family val="2"/>
        <scheme val="minor"/>
      </rPr>
      <t>FUENTES:</t>
    </r>
    <r>
      <rPr>
        <sz val="9"/>
        <color theme="1"/>
        <rFont val="Calibri"/>
        <family val="2"/>
        <scheme val="minor"/>
      </rPr>
      <t xml:space="preserve">  SECRETARIAS ACADÉMICAS DE LAS DIVISIONES, SECCIÓN DE RECURSOS HUMANOS DE LA COORDIANCIÓN DE SERVICIOS ADMINISTRATIVOS Y ÁREA DE FORMACIÓN PERMANENTE DE LA COORDINACIÓN DE VINCULACIÓN.</t>
    </r>
  </si>
  <si>
    <t>GRADO ACADÉMICO</t>
  </si>
  <si>
    <t>GÉNERO</t>
  </si>
  <si>
    <t>EMÉRITOS</t>
  </si>
  <si>
    <t>OTRO*</t>
  </si>
  <si>
    <t>*ALUMNOS DE LICENCIATURA</t>
  </si>
  <si>
    <t>PERFIL DESEABLE</t>
  </si>
  <si>
    <t>INFORMACIÓN PRODEP / SEP</t>
  </si>
  <si>
    <t>CUERPOS ACADÉMICOS (CA)</t>
  </si>
  <si>
    <t>EN CA</t>
  </si>
  <si>
    <t>SIN CA</t>
  </si>
  <si>
    <t>23-40</t>
  </si>
  <si>
    <t>61-78</t>
  </si>
  <si>
    <t>DEPARTAMENTO</t>
  </si>
  <si>
    <t>INDICADORES DE LA PLANTA ACADÉMICA DE LA DIVISIÓN DE CIENCIAS NATURALES E INGENIERÍA (BIMESTRE 6 / 2022)</t>
  </si>
  <si>
    <t>CIENCIAS NATURALES</t>
  </si>
  <si>
    <t>MATEMÁTICAS APLICADAS Y SISTEMAS</t>
  </si>
  <si>
    <t>PROCESOS Y TECNOLOGÍA</t>
  </si>
  <si>
    <t>DIRECCIÓN DE CIENCIAS NATURALES</t>
  </si>
  <si>
    <t>% (**)</t>
  </si>
  <si>
    <t>% (*)</t>
  </si>
  <si>
    <r>
      <rPr>
        <b/>
        <sz val="9"/>
        <color theme="1"/>
        <rFont val="Calibri"/>
        <family val="2"/>
        <scheme val="minor"/>
      </rPr>
      <t>NOTA:</t>
    </r>
    <r>
      <rPr>
        <sz val="9"/>
        <color theme="1"/>
        <rFont val="Calibri"/>
        <family val="2"/>
        <scheme val="minor"/>
      </rPr>
      <t xml:space="preserve"> LOS PORCENTAJES PRESENTADOS DE MANERA VERTICAL CORRESPONDEN A LA PORCIÓN POR DEPARTAMENTO RESPECTO DEL TOTAL QUE SE REPORTA EN LA COLUMNA QUE ANTECEDE (P. EJ.: PARA LA COLUMNA DE DOCTORADO LOS PORCENAJES QUE APARECEN EN LA COLUMNA A LA DERECHA, REPRESENTAN LA PORCIÓN DEL NÚMERO DE DOCTORES/AS POR DEPARTAMENTO RESPECTO AL TOTAL DE DOCTORES/AS EN LA DIVISIÓN). MIENTRAS QUE LOS PORCENTAJES QUE SE PRESENTAN DE MANERA HORIZONTAL CORRESPONDEN A LA PORCIÓN POR INDICADOR RESPECTO DEL TOTAL DE PROFESORES/AS EN LA UNIDAD (P. EJ.: PARA LA COLUMAN DE DOCTORADO EL PROCENTAJE QUE APARECE EN LA SEGUNDA FILA DE PORCENTAJES CORRESPONDE A LA PORCIÓN DE DOCTORES/AS RESPECTO DEL TOTAL DE PROFSORES/AS EN LA DIVISIÓN).</t>
    </r>
  </si>
  <si>
    <t>% (*) = Total de profesores/as con nivel S.N.I. / Perfil PRODEP por división en relación con el total de profesores/as con nivel S.N.I. / Perfil PRODEP en la Unidad.
% (**) = Total de profesores/as con nivel S.N.I. / Perfil PRODEP por división en relación con el total de profesores/as por división.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</si>
</sst>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8496B0"/>
      </patternFill>
    </fill>
    <fill>
      <patternFill patternType="solid">
        <fgColor theme="6" tint="0.39997558519241921"/>
        <bgColor rgb="FF8496B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8496B0"/>
      </patternFill>
    </fill>
    <fill>
      <patternFill patternType="solid">
        <fgColor theme="5" tint="0.59999389629810485"/>
        <bgColor rgb="FF8496B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8496B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8496B0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7" fillId="5" borderId="4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3" borderId="0" xfId="0" applyFont="1" applyFill="1" applyAlignment="1"/>
    <xf numFmtId="0" fontId="5" fillId="2" borderId="0" xfId="0" applyFont="1" applyFill="1" applyAlignment="1"/>
    <xf numFmtId="0" fontId="7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10" fillId="2" borderId="0" xfId="0" applyFont="1" applyFill="1" applyAlignment="1"/>
    <xf numFmtId="0" fontId="9" fillId="15" borderId="4" xfId="0" applyFont="1" applyFill="1" applyBorder="1" applyAlignment="1">
      <alignment horizontal="center" vertical="center" wrapText="1"/>
    </xf>
    <xf numFmtId="2" fontId="8" fillId="16" borderId="5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2" fontId="8" fillId="16" borderId="9" xfId="0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9" fillId="6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2" fontId="8" fillId="16" borderId="17" xfId="0" applyNumberFormat="1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15" borderId="28" xfId="0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2" fontId="12" fillId="18" borderId="19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2" fontId="6" fillId="2" borderId="17" xfId="0" applyNumberFormat="1" applyFont="1" applyFill="1" applyBorder="1" applyAlignment="1">
      <alignment horizontal="center"/>
    </xf>
    <xf numFmtId="2" fontId="8" fillId="18" borderId="6" xfId="0" applyNumberFormat="1" applyFont="1" applyFill="1" applyBorder="1" applyAlignment="1">
      <alignment horizontal="center"/>
    </xf>
    <xf numFmtId="2" fontId="8" fillId="18" borderId="17" xfId="0" applyNumberFormat="1" applyFont="1" applyFill="1" applyBorder="1" applyAlignment="1">
      <alignment horizontal="center"/>
    </xf>
    <xf numFmtId="2" fontId="8" fillId="18" borderId="9" xfId="0" applyNumberFormat="1" applyFont="1" applyFill="1" applyBorder="1" applyAlignment="1">
      <alignment horizontal="center"/>
    </xf>
    <xf numFmtId="2" fontId="8" fillId="18" borderId="20" xfId="0" applyNumberFormat="1" applyFont="1" applyFill="1" applyBorder="1" applyAlignment="1">
      <alignment horizontal="center"/>
    </xf>
    <xf numFmtId="2" fontId="8" fillId="18" borderId="5" xfId="0" applyNumberFormat="1" applyFont="1" applyFill="1" applyBorder="1" applyAlignment="1">
      <alignment horizontal="center"/>
    </xf>
    <xf numFmtId="2" fontId="8" fillId="18" borderId="41" xfId="0" applyNumberFormat="1" applyFont="1" applyFill="1" applyBorder="1" applyAlignment="1">
      <alignment horizontal="center"/>
    </xf>
    <xf numFmtId="2" fontId="8" fillId="18" borderId="21" xfId="0" applyNumberFormat="1" applyFont="1" applyFill="1" applyBorder="1" applyAlignment="1">
      <alignment horizontal="center"/>
    </xf>
    <xf numFmtId="2" fontId="6" fillId="16" borderId="5" xfId="0" applyNumberFormat="1" applyFont="1" applyFill="1" applyBorder="1" applyAlignment="1">
      <alignment horizontal="center"/>
    </xf>
    <xf numFmtId="2" fontId="6" fillId="16" borderId="17" xfId="0" applyNumberFormat="1" applyFont="1" applyFill="1" applyBorder="1" applyAlignment="1">
      <alignment horizontal="center"/>
    </xf>
    <xf numFmtId="2" fontId="6" fillId="16" borderId="9" xfId="0" applyNumberFormat="1" applyFont="1" applyFill="1" applyBorder="1" applyAlignment="1">
      <alignment horizontal="center"/>
    </xf>
    <xf numFmtId="2" fontId="8" fillId="16" borderId="7" xfId="0" applyNumberFormat="1" applyFont="1" applyFill="1" applyBorder="1" applyAlignment="1">
      <alignment horizontal="center"/>
    </xf>
    <xf numFmtId="2" fontId="4" fillId="16" borderId="7" xfId="0" applyNumberFormat="1" applyFont="1" applyFill="1" applyBorder="1" applyAlignment="1">
      <alignment horizontal="center"/>
    </xf>
    <xf numFmtId="2" fontId="4" fillId="16" borderId="34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9" fillId="11" borderId="12" xfId="0" applyFont="1" applyFill="1" applyBorder="1" applyAlignment="1">
      <alignment horizontal="center" vertical="center" wrapText="1"/>
    </xf>
    <xf numFmtId="2" fontId="8" fillId="16" borderId="34" xfId="0" applyNumberFormat="1" applyFont="1" applyFill="1" applyBorder="1" applyAlignment="1">
      <alignment horizontal="center"/>
    </xf>
    <xf numFmtId="0" fontId="8" fillId="10" borderId="32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2" fillId="0" borderId="7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14" borderId="25" xfId="0" applyFont="1" applyFill="1" applyBorder="1" applyAlignment="1">
      <alignment horizontal="center"/>
    </xf>
    <xf numFmtId="0" fontId="8" fillId="14" borderId="26" xfId="0" applyFont="1" applyFill="1" applyBorder="1" applyAlignment="1">
      <alignment horizontal="center"/>
    </xf>
    <xf numFmtId="0" fontId="8" fillId="10" borderId="30" xfId="0" applyFont="1" applyFill="1" applyBorder="1" applyAlignment="1">
      <alignment horizontal="center"/>
    </xf>
    <xf numFmtId="0" fontId="8" fillId="10" borderId="31" xfId="0" applyFont="1" applyFill="1" applyBorder="1" applyAlignment="1">
      <alignment horizontal="center"/>
    </xf>
    <xf numFmtId="0" fontId="8" fillId="10" borderId="32" xfId="0" applyFont="1" applyFill="1" applyBorder="1" applyAlignment="1">
      <alignment horizontal="center"/>
    </xf>
    <xf numFmtId="0" fontId="9" fillId="11" borderId="36" xfId="0" applyFont="1" applyFill="1" applyBorder="1" applyAlignment="1">
      <alignment horizontal="center" vertical="center"/>
    </xf>
    <xf numFmtId="0" fontId="9" fillId="11" borderId="37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9" fillId="11" borderId="47" xfId="0" applyFont="1" applyFill="1" applyBorder="1" applyAlignment="1">
      <alignment horizontal="center" vertical="center"/>
    </xf>
    <xf numFmtId="0" fontId="9" fillId="11" borderId="34" xfId="0" applyFont="1" applyFill="1" applyBorder="1" applyAlignment="1">
      <alignment horizontal="center" vertical="center"/>
    </xf>
    <xf numFmtId="0" fontId="8" fillId="7" borderId="38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39" xfId="0" applyFont="1" applyFill="1" applyBorder="1" applyAlignment="1">
      <alignment horizontal="center"/>
    </xf>
    <xf numFmtId="0" fontId="8" fillId="12" borderId="14" xfId="0" applyFont="1" applyFill="1" applyBorder="1" applyAlignment="1">
      <alignment horizontal="center"/>
    </xf>
    <xf numFmtId="0" fontId="8" fillId="12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18" borderId="6" xfId="0" applyFont="1" applyFill="1" applyBorder="1" applyAlignment="1">
      <alignment horizontal="center" vertical="center"/>
    </xf>
    <xf numFmtId="0" fontId="8" fillId="18" borderId="13" xfId="0" applyFont="1" applyFill="1" applyBorder="1" applyAlignment="1">
      <alignment horizontal="center" vertical="center"/>
    </xf>
    <xf numFmtId="0" fontId="8" fillId="18" borderId="55" xfId="0" applyFont="1" applyFill="1" applyBorder="1" applyAlignment="1">
      <alignment horizontal="center" vertical="center"/>
    </xf>
    <xf numFmtId="2" fontId="8" fillId="16" borderId="17" xfId="0" applyNumberFormat="1" applyFont="1" applyFill="1" applyBorder="1" applyAlignment="1">
      <alignment horizontal="center" vertical="center"/>
    </xf>
    <xf numFmtId="2" fontId="8" fillId="16" borderId="21" xfId="0" applyNumberFormat="1" applyFont="1" applyFill="1" applyBorder="1" applyAlignment="1">
      <alignment horizontal="center" vertical="center"/>
    </xf>
    <xf numFmtId="0" fontId="8" fillId="13" borderId="8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8" fillId="13" borderId="44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1" fontId="8" fillId="13" borderId="53" xfId="0" applyNumberFormat="1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2" fontId="8" fillId="16" borderId="8" xfId="0" applyNumberFormat="1" applyFont="1" applyFill="1" applyBorder="1" applyAlignment="1">
      <alignment horizontal="center" vertical="center"/>
    </xf>
    <xf numFmtId="2" fontId="8" fillId="16" borderId="12" xfId="0" applyNumberFormat="1" applyFont="1" applyFill="1" applyBorder="1" applyAlignment="1">
      <alignment horizontal="center" vertical="center"/>
    </xf>
    <xf numFmtId="2" fontId="8" fillId="18" borderId="6" xfId="0" applyNumberFormat="1" applyFont="1" applyFill="1" applyBorder="1" applyAlignment="1">
      <alignment horizontal="center" vertical="center"/>
    </xf>
    <xf numFmtId="2" fontId="8" fillId="18" borderId="7" xfId="0" applyNumberFormat="1" applyFont="1" applyFill="1" applyBorder="1" applyAlignment="1">
      <alignment horizontal="center" vertical="center"/>
    </xf>
    <xf numFmtId="1" fontId="8" fillId="13" borderId="6" xfId="0" applyNumberFormat="1" applyFont="1" applyFill="1" applyBorder="1" applyAlignment="1">
      <alignment horizontal="center" vertical="center"/>
    </xf>
    <xf numFmtId="1" fontId="8" fillId="13" borderId="7" xfId="0" applyNumberFormat="1" applyFont="1" applyFill="1" applyBorder="1" applyAlignment="1">
      <alignment horizontal="center" vertical="center"/>
    </xf>
    <xf numFmtId="2" fontId="8" fillId="18" borderId="45" xfId="0" applyNumberFormat="1" applyFont="1" applyFill="1" applyBorder="1" applyAlignment="1">
      <alignment horizontal="center" vertical="center"/>
    </xf>
    <xf numFmtId="0" fontId="0" fillId="18" borderId="3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8" fillId="17" borderId="19" xfId="0" applyFont="1" applyFill="1" applyBorder="1" applyAlignment="1">
      <alignment horizontal="center"/>
    </xf>
    <xf numFmtId="0" fontId="8" fillId="17" borderId="20" xfId="0" applyFont="1" applyFill="1" applyBorder="1" applyAlignment="1">
      <alignment horizontal="center"/>
    </xf>
    <xf numFmtId="0" fontId="8" fillId="17" borderId="18" xfId="0" applyFont="1" applyFill="1" applyBorder="1" applyAlignment="1">
      <alignment horizontal="center"/>
    </xf>
    <xf numFmtId="0" fontId="8" fillId="17" borderId="49" xfId="0" applyFont="1" applyFill="1" applyBorder="1" applyAlignment="1">
      <alignment horizontal="center"/>
    </xf>
    <xf numFmtId="0" fontId="8" fillId="17" borderId="50" xfId="0" applyFont="1" applyFill="1" applyBorder="1" applyAlignment="1">
      <alignment horizontal="center"/>
    </xf>
    <xf numFmtId="0" fontId="8" fillId="17" borderId="51" xfId="0" applyFont="1" applyFill="1" applyBorder="1" applyAlignment="1">
      <alignment horizontal="center"/>
    </xf>
    <xf numFmtId="1" fontId="8" fillId="17" borderId="52" xfId="0" applyNumberFormat="1" applyFont="1" applyFill="1" applyBorder="1" applyAlignment="1">
      <alignment horizontal="center"/>
    </xf>
    <xf numFmtId="1" fontId="8" fillId="17" borderId="19" xfId="0" applyNumberFormat="1" applyFont="1" applyFill="1" applyBorder="1" applyAlignment="1">
      <alignment horizontal="center"/>
    </xf>
    <xf numFmtId="1" fontId="8" fillId="17" borderId="20" xfId="0" applyNumberFormat="1" applyFont="1" applyFill="1" applyBorder="1" applyAlignment="1">
      <alignment horizontal="center"/>
    </xf>
    <xf numFmtId="0" fontId="8" fillId="17" borderId="35" xfId="0" applyFont="1" applyFill="1" applyBorder="1" applyAlignment="1">
      <alignment horizontal="center"/>
    </xf>
    <xf numFmtId="0" fontId="8" fillId="17" borderId="42" xfId="0" applyFont="1" applyFill="1" applyBorder="1" applyAlignment="1">
      <alignment horizontal="center"/>
    </xf>
    <xf numFmtId="0" fontId="8" fillId="17" borderId="43" xfId="0" applyFont="1" applyFill="1" applyBorder="1" applyAlignment="1">
      <alignment horizontal="center"/>
    </xf>
    <xf numFmtId="2" fontId="8" fillId="16" borderId="6" xfId="0" applyNumberFormat="1" applyFont="1" applyFill="1" applyBorder="1" applyAlignment="1">
      <alignment horizontal="center" vertical="center"/>
    </xf>
    <xf numFmtId="2" fontId="8" fillId="16" borderId="7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7" fillId="9" borderId="5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85725</xdr:rowOff>
    </xdr:from>
    <xdr:ext cx="4019550" cy="5143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85725"/>
          <a:ext cx="40195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39</xdr:col>
      <xdr:colOff>504824</xdr:colOff>
      <xdr:row>0</xdr:row>
      <xdr:rowOff>0</xdr:rowOff>
    </xdr:from>
    <xdr:ext cx="1019175" cy="857251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650824" y="171448"/>
          <a:ext cx="1019175" cy="85725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47</xdr:col>
      <xdr:colOff>167055</xdr:colOff>
      <xdr:row>1</xdr:row>
      <xdr:rowOff>114300</xdr:rowOff>
    </xdr:from>
    <xdr:to>
      <xdr:col>47</xdr:col>
      <xdr:colOff>1009650</xdr:colOff>
      <xdr:row>3</xdr:row>
      <xdr:rowOff>19050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47080" y="495300"/>
          <a:ext cx="84259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"/>
  <sheetViews>
    <sheetView tabSelected="1" workbookViewId="0">
      <selection activeCell="B7" sqref="B7:K15"/>
    </sheetView>
  </sheetViews>
  <sheetFormatPr baseColWidth="10" defaultRowHeight="15" x14ac:dyDescent="0.25"/>
  <cols>
    <col min="1" max="1" width="48" bestFit="1" customWidth="1"/>
    <col min="2" max="2" width="16.85546875" customWidth="1"/>
    <col min="3" max="3" width="9.140625" bestFit="1" customWidth="1"/>
    <col min="4" max="4" width="12.7109375" bestFit="1" customWidth="1"/>
    <col min="5" max="5" width="8.42578125" bestFit="1" customWidth="1"/>
    <col min="6" max="6" width="10.42578125" bestFit="1" customWidth="1"/>
    <col min="7" max="7" width="8.42578125" bestFit="1" customWidth="1"/>
    <col min="8" max="8" width="14.140625" bestFit="1" customWidth="1"/>
    <col min="9" max="9" width="7.7109375" bestFit="1" customWidth="1"/>
    <col min="10" max="10" width="9.42578125" customWidth="1"/>
    <col min="11" max="11" width="6.5703125" customWidth="1"/>
    <col min="12" max="12" width="12.28515625" bestFit="1" customWidth="1"/>
    <col min="13" max="13" width="9.28515625" bestFit="1" customWidth="1"/>
    <col min="14" max="14" width="11" bestFit="1" customWidth="1"/>
    <col min="15" max="15" width="9.28515625" bestFit="1" customWidth="1"/>
    <col min="16" max="16" width="6.5703125" customWidth="1"/>
    <col min="17" max="17" width="9.28515625" bestFit="1" customWidth="1"/>
    <col min="18" max="21" width="6.5703125" customWidth="1"/>
    <col min="22" max="22" width="7.5703125" customWidth="1"/>
    <col min="23" max="23" width="9.140625" bestFit="1" customWidth="1"/>
    <col min="24" max="24" width="5.85546875" customWidth="1"/>
    <col min="25" max="25" width="9.140625" bestFit="1" customWidth="1"/>
    <col min="26" max="26" width="7.5703125" customWidth="1"/>
    <col min="27" max="27" width="6.5703125" bestFit="1" customWidth="1"/>
    <col min="28" max="28" width="8.42578125" customWidth="1"/>
    <col min="29" max="29" width="6.5703125" bestFit="1" customWidth="1"/>
    <col min="30" max="30" width="10" bestFit="1" customWidth="1"/>
    <col min="31" max="31" width="6.5703125" bestFit="1" customWidth="1"/>
    <col min="32" max="35" width="6.5703125" customWidth="1"/>
    <col min="36" max="36" width="8.7109375" bestFit="1" customWidth="1"/>
    <col min="37" max="37" width="10.28515625" customWidth="1"/>
    <col min="38" max="38" width="12" bestFit="1" customWidth="1"/>
    <col min="39" max="39" width="6.5703125" bestFit="1" customWidth="1"/>
    <col min="40" max="40" width="13.140625" customWidth="1"/>
    <col min="41" max="41" width="6.5703125" customWidth="1"/>
    <col min="42" max="42" width="10.28515625" customWidth="1"/>
    <col min="43" max="43" width="6.5703125" customWidth="1"/>
    <col min="44" max="44" width="16.42578125" bestFit="1" customWidth="1"/>
    <col min="45" max="45" width="6.5703125" bestFit="1" customWidth="1"/>
    <col min="46" max="46" width="16.85546875" customWidth="1"/>
    <col min="47" max="47" width="6.5703125" bestFit="1" customWidth="1"/>
    <col min="48" max="48" width="18.42578125" customWidth="1"/>
    <col min="49" max="49" width="8.42578125" bestFit="1" customWidth="1"/>
    <col min="51" max="51" width="5.5703125" customWidth="1"/>
  </cols>
  <sheetData>
    <row r="1" spans="1:5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4"/>
    </row>
    <row r="2" spans="1:5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4"/>
    </row>
    <row r="3" spans="1:5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4"/>
    </row>
    <row r="4" spans="1:51" ht="17.25" x14ac:dyDescent="0.3">
      <c r="A4" s="133" t="s">
        <v>37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3"/>
      <c r="AW4" s="3"/>
      <c r="AX4" s="3"/>
      <c r="AY4" s="4"/>
    </row>
    <row r="5" spans="1:51" ht="15.75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4"/>
    </row>
    <row r="6" spans="1:51" ht="15.7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20"/>
      <c r="AK6" s="61" t="s">
        <v>30</v>
      </c>
      <c r="AL6" s="62"/>
      <c r="AM6" s="62"/>
      <c r="AN6" s="62"/>
      <c r="AO6" s="62"/>
      <c r="AP6" s="62"/>
      <c r="AQ6" s="62"/>
      <c r="AR6" s="62"/>
      <c r="AS6" s="63"/>
      <c r="AT6" s="20"/>
      <c r="AU6" s="3"/>
      <c r="AV6" s="3"/>
      <c r="AW6" s="3"/>
      <c r="AX6" s="3"/>
      <c r="AY6" s="4"/>
    </row>
    <row r="7" spans="1:51" x14ac:dyDescent="0.25">
      <c r="A7" s="64" t="s">
        <v>36</v>
      </c>
      <c r="B7" s="66" t="s">
        <v>14</v>
      </c>
      <c r="C7" s="68" t="s">
        <v>15</v>
      </c>
      <c r="D7" s="70" t="s">
        <v>24</v>
      </c>
      <c r="E7" s="70"/>
      <c r="F7" s="70"/>
      <c r="G7" s="70"/>
      <c r="H7" s="70"/>
      <c r="I7" s="70"/>
      <c r="J7" s="70"/>
      <c r="K7" s="71"/>
      <c r="L7" s="72" t="s">
        <v>25</v>
      </c>
      <c r="M7" s="73"/>
      <c r="N7" s="73"/>
      <c r="O7" s="74"/>
      <c r="P7" s="75" t="s">
        <v>20</v>
      </c>
      <c r="Q7" s="76"/>
      <c r="R7" s="76"/>
      <c r="S7" s="76"/>
      <c r="T7" s="76"/>
      <c r="U7" s="76"/>
      <c r="V7" s="77" t="s">
        <v>22</v>
      </c>
      <c r="W7" s="78"/>
      <c r="X7" s="78"/>
      <c r="Y7" s="78"/>
      <c r="Z7" s="78"/>
      <c r="AA7" s="78"/>
      <c r="AB7" s="78"/>
      <c r="AC7" s="78"/>
      <c r="AD7" s="78"/>
      <c r="AE7" s="79"/>
      <c r="AF7" s="54" t="s">
        <v>18</v>
      </c>
      <c r="AG7" s="80" t="s">
        <v>43</v>
      </c>
      <c r="AH7" s="82" t="s">
        <v>42</v>
      </c>
      <c r="AI7" s="54" t="s">
        <v>19</v>
      </c>
      <c r="AJ7" s="84" t="s">
        <v>15</v>
      </c>
      <c r="AK7" s="86" t="s">
        <v>29</v>
      </c>
      <c r="AL7" s="87"/>
      <c r="AM7" s="87"/>
      <c r="AN7" s="87"/>
      <c r="AO7" s="88"/>
      <c r="AP7" s="89" t="s">
        <v>31</v>
      </c>
      <c r="AQ7" s="87"/>
      <c r="AR7" s="87"/>
      <c r="AS7" s="90"/>
      <c r="AT7" s="91" t="s">
        <v>12</v>
      </c>
      <c r="AU7" s="91"/>
      <c r="AV7" s="91"/>
      <c r="AW7" s="92"/>
      <c r="AX7" s="3"/>
      <c r="AY7" s="4"/>
    </row>
    <row r="8" spans="1:51" x14ac:dyDescent="0.25">
      <c r="A8" s="65"/>
      <c r="B8" s="67"/>
      <c r="C8" s="69"/>
      <c r="D8" s="34" t="s">
        <v>5</v>
      </c>
      <c r="E8" s="6" t="s">
        <v>15</v>
      </c>
      <c r="F8" s="6" t="s">
        <v>6</v>
      </c>
      <c r="G8" s="6" t="s">
        <v>15</v>
      </c>
      <c r="H8" s="6" t="s">
        <v>3</v>
      </c>
      <c r="I8" s="7" t="s">
        <v>15</v>
      </c>
      <c r="J8" s="6" t="s">
        <v>27</v>
      </c>
      <c r="K8" s="23" t="s">
        <v>15</v>
      </c>
      <c r="L8" s="26" t="s">
        <v>8</v>
      </c>
      <c r="M8" s="8" t="s">
        <v>15</v>
      </c>
      <c r="N8" s="2" t="s">
        <v>7</v>
      </c>
      <c r="O8" s="27" t="s">
        <v>15</v>
      </c>
      <c r="P8" s="28" t="s">
        <v>34</v>
      </c>
      <c r="Q8" s="18" t="s">
        <v>15</v>
      </c>
      <c r="R8" s="18" t="s">
        <v>21</v>
      </c>
      <c r="S8" s="18" t="s">
        <v>15</v>
      </c>
      <c r="T8" s="18" t="s">
        <v>35</v>
      </c>
      <c r="U8" s="29" t="s">
        <v>15</v>
      </c>
      <c r="V8" s="30" t="s">
        <v>4</v>
      </c>
      <c r="W8" s="10" t="s">
        <v>15</v>
      </c>
      <c r="X8" s="9" t="s">
        <v>0</v>
      </c>
      <c r="Y8" s="10" t="s">
        <v>15</v>
      </c>
      <c r="Z8" s="9" t="s">
        <v>1</v>
      </c>
      <c r="AA8" s="10" t="s">
        <v>15</v>
      </c>
      <c r="AB8" s="9" t="s">
        <v>2</v>
      </c>
      <c r="AC8" s="10" t="s">
        <v>15</v>
      </c>
      <c r="AD8" s="11" t="s">
        <v>26</v>
      </c>
      <c r="AE8" s="12" t="s">
        <v>15</v>
      </c>
      <c r="AF8" s="14" t="s">
        <v>11</v>
      </c>
      <c r="AG8" s="81"/>
      <c r="AH8" s="83"/>
      <c r="AI8" s="52" t="s">
        <v>11</v>
      </c>
      <c r="AJ8" s="85"/>
      <c r="AK8" s="31" t="s">
        <v>16</v>
      </c>
      <c r="AL8" s="16" t="s">
        <v>43</v>
      </c>
      <c r="AM8" s="16" t="s">
        <v>42</v>
      </c>
      <c r="AN8" s="15" t="s">
        <v>17</v>
      </c>
      <c r="AO8" s="16" t="s">
        <v>15</v>
      </c>
      <c r="AP8" s="16" t="s">
        <v>32</v>
      </c>
      <c r="AQ8" s="16" t="s">
        <v>15</v>
      </c>
      <c r="AR8" s="16" t="s">
        <v>33</v>
      </c>
      <c r="AS8" s="32" t="s">
        <v>15</v>
      </c>
      <c r="AT8" s="136" t="s">
        <v>10</v>
      </c>
      <c r="AU8" s="13" t="s">
        <v>15</v>
      </c>
      <c r="AV8" s="55" t="s">
        <v>9</v>
      </c>
      <c r="AW8" s="33" t="s">
        <v>15</v>
      </c>
      <c r="AX8" s="3"/>
      <c r="AY8" s="4"/>
    </row>
    <row r="9" spans="1:51" x14ac:dyDescent="0.25">
      <c r="A9" s="51" t="s">
        <v>38</v>
      </c>
      <c r="B9" s="36">
        <v>25</v>
      </c>
      <c r="C9" s="37">
        <f>B9/B13*100</f>
        <v>26.315789473684209</v>
      </c>
      <c r="D9" s="22">
        <v>24</v>
      </c>
      <c r="E9" s="45">
        <f>D9/D13*100</f>
        <v>27.586206896551722</v>
      </c>
      <c r="F9" s="1">
        <v>1</v>
      </c>
      <c r="G9" s="45">
        <f>F9/F13*100</f>
        <v>25</v>
      </c>
      <c r="H9" s="1">
        <v>0</v>
      </c>
      <c r="I9" s="45">
        <v>0</v>
      </c>
      <c r="J9" s="1">
        <v>0</v>
      </c>
      <c r="K9" s="46">
        <v>0</v>
      </c>
      <c r="L9" s="24">
        <v>16</v>
      </c>
      <c r="M9" s="45">
        <f>L9/L13*100</f>
        <v>26.229508196721312</v>
      </c>
      <c r="N9" s="1">
        <v>9</v>
      </c>
      <c r="O9" s="46">
        <f>N9/N13*100</f>
        <v>26.47058823529412</v>
      </c>
      <c r="P9" s="24">
        <v>5</v>
      </c>
      <c r="Q9" s="45">
        <f>P9/P13*100</f>
        <v>21.739130434782609</v>
      </c>
      <c r="R9" s="1">
        <v>20</v>
      </c>
      <c r="S9" s="45">
        <f>R9/R13*100</f>
        <v>30.303030303030305</v>
      </c>
      <c r="T9" s="1">
        <v>0</v>
      </c>
      <c r="U9" s="47">
        <f>T9/T13*100</f>
        <v>0</v>
      </c>
      <c r="V9" s="24">
        <v>2</v>
      </c>
      <c r="W9" s="45">
        <f>V9/V13*100</f>
        <v>28.571428571428569</v>
      </c>
      <c r="X9" s="1">
        <v>13</v>
      </c>
      <c r="Y9" s="45">
        <f>X9/X13*100</f>
        <v>35.135135135135137</v>
      </c>
      <c r="Z9" s="1">
        <v>0</v>
      </c>
      <c r="AA9" s="45">
        <f>Z9/Z13*100</f>
        <v>0</v>
      </c>
      <c r="AB9" s="1">
        <v>1</v>
      </c>
      <c r="AC9" s="45">
        <f>AB9/AB13*100</f>
        <v>25</v>
      </c>
      <c r="AD9" s="1">
        <v>0</v>
      </c>
      <c r="AE9" s="45">
        <v>0</v>
      </c>
      <c r="AF9" s="60">
        <f>V9+X9+Z9+AB9+AD9</f>
        <v>16</v>
      </c>
      <c r="AG9" s="48">
        <f>AF9/AF13*100</f>
        <v>29.629629629629626</v>
      </c>
      <c r="AH9" s="48">
        <f>AF9/B9*100</f>
        <v>64</v>
      </c>
      <c r="AI9" s="60">
        <v>9</v>
      </c>
      <c r="AJ9" s="53">
        <f>AI9/B9*100</f>
        <v>36</v>
      </c>
      <c r="AK9" s="58">
        <v>11</v>
      </c>
      <c r="AL9" s="49">
        <f>AK9/AK13*100</f>
        <v>28.947368421052634</v>
      </c>
      <c r="AM9" s="49">
        <f>AK9/B9*100</f>
        <v>44</v>
      </c>
      <c r="AN9" s="57">
        <v>14</v>
      </c>
      <c r="AO9" s="49">
        <f>AN9/AN13*100</f>
        <v>24.561403508771928</v>
      </c>
      <c r="AP9" s="1">
        <v>15</v>
      </c>
      <c r="AQ9" s="49">
        <f>AP9/AP13*100</f>
        <v>27.27272727272727</v>
      </c>
      <c r="AR9" s="1">
        <v>10</v>
      </c>
      <c r="AS9" s="50">
        <f>AR9/AR13*100</f>
        <v>25</v>
      </c>
      <c r="AT9" s="137">
        <v>15</v>
      </c>
      <c r="AU9" s="45">
        <f>AT9/AT13*100</f>
        <v>26.315789473684209</v>
      </c>
      <c r="AV9" s="59">
        <v>10</v>
      </c>
      <c r="AW9" s="46">
        <f>AV9/AV13*100</f>
        <v>26.315789473684209</v>
      </c>
      <c r="AX9" s="3"/>
      <c r="AY9" s="4"/>
    </row>
    <row r="10" spans="1:51" x14ac:dyDescent="0.25">
      <c r="A10" s="51" t="s">
        <v>39</v>
      </c>
      <c r="B10" s="36">
        <v>30</v>
      </c>
      <c r="C10" s="37">
        <f>B10/B13*100</f>
        <v>31.578947368421051</v>
      </c>
      <c r="D10" s="22">
        <v>27</v>
      </c>
      <c r="E10" s="45">
        <f>D10/D13*100</f>
        <v>31.03448275862069</v>
      </c>
      <c r="F10" s="1">
        <v>0</v>
      </c>
      <c r="G10" s="45">
        <f>F10/F13*100</f>
        <v>0</v>
      </c>
      <c r="H10" s="1">
        <v>0</v>
      </c>
      <c r="I10" s="45">
        <v>0</v>
      </c>
      <c r="J10" s="1">
        <v>3</v>
      </c>
      <c r="K10" s="46">
        <v>0</v>
      </c>
      <c r="L10" s="24">
        <v>21</v>
      </c>
      <c r="M10" s="45">
        <f>L10/L13*100</f>
        <v>34.42622950819672</v>
      </c>
      <c r="N10" s="1">
        <v>9</v>
      </c>
      <c r="O10" s="46">
        <f>N10/N13*100</f>
        <v>26.47058823529412</v>
      </c>
      <c r="P10" s="24">
        <v>11</v>
      </c>
      <c r="Q10" s="45">
        <f>P10/P13*100</f>
        <v>47.826086956521742</v>
      </c>
      <c r="R10" s="1">
        <v>16</v>
      </c>
      <c r="S10" s="45">
        <f>R10/R13*100</f>
        <v>24.242424242424242</v>
      </c>
      <c r="T10" s="1">
        <v>3</v>
      </c>
      <c r="U10" s="47">
        <f>T10/T13*100</f>
        <v>50</v>
      </c>
      <c r="V10" s="24">
        <v>3</v>
      </c>
      <c r="W10" s="45">
        <f>V10/V13*100</f>
        <v>42.857142857142854</v>
      </c>
      <c r="X10" s="1">
        <v>10</v>
      </c>
      <c r="Y10" s="45">
        <f>X10/X13*100</f>
        <v>27.027027027027028</v>
      </c>
      <c r="Z10" s="1">
        <v>1</v>
      </c>
      <c r="AA10" s="45">
        <f>Z10/Z13*100</f>
        <v>20</v>
      </c>
      <c r="AB10" s="1">
        <v>0</v>
      </c>
      <c r="AC10" s="45">
        <f>AB10/AB13*100</f>
        <v>0</v>
      </c>
      <c r="AD10" s="1">
        <v>0</v>
      </c>
      <c r="AE10" s="45">
        <v>0</v>
      </c>
      <c r="AF10" s="60">
        <f t="shared" ref="AF10:AF12" si="0">V10+X10+Z10+AB10+AD10</f>
        <v>14</v>
      </c>
      <c r="AG10" s="48">
        <f>AF10/AF13*100</f>
        <v>25.925925925925924</v>
      </c>
      <c r="AH10" s="48">
        <f t="shared" ref="AH10:AH12" si="1">AF10/B10*100</f>
        <v>46.666666666666664</v>
      </c>
      <c r="AI10" s="60">
        <v>16</v>
      </c>
      <c r="AJ10" s="53">
        <f t="shared" ref="AJ10:AJ12" si="2">AI10/B10*100</f>
        <v>53.333333333333336</v>
      </c>
      <c r="AK10" s="58">
        <v>7</v>
      </c>
      <c r="AL10" s="49">
        <f>AK10/AK13*100</f>
        <v>18.421052631578945</v>
      </c>
      <c r="AM10" s="49">
        <f t="shared" ref="AM10:AM13" si="3">AK10/B10*100</f>
        <v>23.333333333333332</v>
      </c>
      <c r="AN10" s="57">
        <v>23</v>
      </c>
      <c r="AO10" s="49">
        <f>AN10/AN13*100</f>
        <v>40.350877192982452</v>
      </c>
      <c r="AP10" s="1">
        <v>15</v>
      </c>
      <c r="AQ10" s="49">
        <f>AP10/AP13*100</f>
        <v>27.27272727272727</v>
      </c>
      <c r="AR10" s="1">
        <v>15</v>
      </c>
      <c r="AS10" s="50">
        <f>AR10/AR13*100</f>
        <v>37.5</v>
      </c>
      <c r="AT10" s="137">
        <v>17</v>
      </c>
      <c r="AU10" s="45">
        <f>AT10/AT13*100</f>
        <v>29.82456140350877</v>
      </c>
      <c r="AV10" s="59">
        <v>13</v>
      </c>
      <c r="AW10" s="46">
        <f>AV10/AV13*100</f>
        <v>34.210526315789473</v>
      </c>
      <c r="AX10" s="3"/>
      <c r="AY10" s="4"/>
    </row>
    <row r="11" spans="1:51" x14ac:dyDescent="0.25">
      <c r="A11" s="51" t="s">
        <v>40</v>
      </c>
      <c r="B11" s="36">
        <v>29</v>
      </c>
      <c r="C11" s="37">
        <f>B11/B13*100</f>
        <v>30.526315789473685</v>
      </c>
      <c r="D11" s="22">
        <v>27</v>
      </c>
      <c r="E11" s="45">
        <f>D11/D13*100</f>
        <v>31.03448275862069</v>
      </c>
      <c r="F11" s="1">
        <v>1</v>
      </c>
      <c r="G11" s="45">
        <f>F11/F13*100</f>
        <v>25</v>
      </c>
      <c r="H11" s="1">
        <v>0</v>
      </c>
      <c r="I11" s="45">
        <v>0</v>
      </c>
      <c r="J11" s="1">
        <v>1</v>
      </c>
      <c r="K11" s="46">
        <v>0</v>
      </c>
      <c r="L11" s="24">
        <v>17</v>
      </c>
      <c r="M11" s="45">
        <f>L11/L13*100</f>
        <v>27.868852459016392</v>
      </c>
      <c r="N11" s="1">
        <v>12</v>
      </c>
      <c r="O11" s="46">
        <f>N11/N13*100</f>
        <v>35.294117647058826</v>
      </c>
      <c r="P11" s="24">
        <v>7</v>
      </c>
      <c r="Q11" s="45">
        <f>P11/P13*100</f>
        <v>30.434782608695656</v>
      </c>
      <c r="R11" s="1">
        <v>20</v>
      </c>
      <c r="S11" s="45">
        <f>R11/R13*100</f>
        <v>30.303030303030305</v>
      </c>
      <c r="T11" s="1">
        <v>2</v>
      </c>
      <c r="U11" s="47">
        <f>T11/T13*100</f>
        <v>33.333333333333329</v>
      </c>
      <c r="V11" s="24">
        <v>2</v>
      </c>
      <c r="W11" s="45">
        <f>V11/V13*100</f>
        <v>28.571428571428569</v>
      </c>
      <c r="X11" s="1">
        <v>12</v>
      </c>
      <c r="Y11" s="45">
        <f>X11/X13*100</f>
        <v>32.432432432432435</v>
      </c>
      <c r="Z11" s="1">
        <v>1</v>
      </c>
      <c r="AA11" s="45">
        <f>Z11/Z13*100</f>
        <v>20</v>
      </c>
      <c r="AB11" s="1">
        <v>2</v>
      </c>
      <c r="AC11" s="45">
        <f>AB11/AB13*100</f>
        <v>50</v>
      </c>
      <c r="AD11" s="1">
        <v>1</v>
      </c>
      <c r="AE11" s="45">
        <v>0</v>
      </c>
      <c r="AF11" s="60">
        <f t="shared" si="0"/>
        <v>18</v>
      </c>
      <c r="AG11" s="48">
        <f>AF11/AF13*100</f>
        <v>33.333333333333329</v>
      </c>
      <c r="AH11" s="48">
        <f t="shared" si="1"/>
        <v>62.068965517241381</v>
      </c>
      <c r="AI11" s="60">
        <v>11</v>
      </c>
      <c r="AJ11" s="53">
        <f t="shared" si="2"/>
        <v>37.931034482758619</v>
      </c>
      <c r="AK11" s="58">
        <v>12</v>
      </c>
      <c r="AL11" s="49">
        <f>AK11/AK13*100</f>
        <v>31.578947368421051</v>
      </c>
      <c r="AM11" s="49">
        <f t="shared" si="3"/>
        <v>41.379310344827587</v>
      </c>
      <c r="AN11" s="57">
        <v>17</v>
      </c>
      <c r="AO11" s="49">
        <f>AN11/AN13*100</f>
        <v>29.82456140350877</v>
      </c>
      <c r="AP11" s="1">
        <v>16</v>
      </c>
      <c r="AQ11" s="49">
        <f>AP11/AP13*100</f>
        <v>29.09090909090909</v>
      </c>
      <c r="AR11" s="1">
        <v>13</v>
      </c>
      <c r="AS11" s="50">
        <f>AR11/AR13*100</f>
        <v>32.5</v>
      </c>
      <c r="AT11" s="137">
        <v>15</v>
      </c>
      <c r="AU11" s="45">
        <f>AT11/AT13*100</f>
        <v>26.315789473684209</v>
      </c>
      <c r="AV11" s="59">
        <v>14</v>
      </c>
      <c r="AW11" s="46">
        <f>AV11/AV13*100</f>
        <v>36.84210526315789</v>
      </c>
      <c r="AX11" s="3"/>
      <c r="AY11" s="4"/>
    </row>
    <row r="12" spans="1:51" ht="15.75" thickBot="1" x14ac:dyDescent="0.3">
      <c r="A12" s="51" t="s">
        <v>41</v>
      </c>
      <c r="B12" s="36">
        <v>11</v>
      </c>
      <c r="C12" s="37">
        <f>B12/B13*100</f>
        <v>11.578947368421053</v>
      </c>
      <c r="D12" s="22">
        <v>9</v>
      </c>
      <c r="E12" s="45">
        <f>D12/D13*100</f>
        <v>10.344827586206897</v>
      </c>
      <c r="F12" s="1">
        <v>2</v>
      </c>
      <c r="G12" s="45">
        <f>F12/F13*100</f>
        <v>50</v>
      </c>
      <c r="H12" s="1">
        <v>0</v>
      </c>
      <c r="I12" s="45">
        <v>0</v>
      </c>
      <c r="J12" s="1">
        <v>0</v>
      </c>
      <c r="K12" s="46">
        <v>0</v>
      </c>
      <c r="L12" s="24">
        <v>7</v>
      </c>
      <c r="M12" s="45">
        <f>L12/L13*100</f>
        <v>11.475409836065573</v>
      </c>
      <c r="N12" s="1">
        <v>4</v>
      </c>
      <c r="O12" s="46">
        <f>N12/N13*100</f>
        <v>11.76470588235294</v>
      </c>
      <c r="P12" s="24">
        <v>0</v>
      </c>
      <c r="Q12" s="45">
        <f>P12/P13*100</f>
        <v>0</v>
      </c>
      <c r="R12" s="1">
        <v>10</v>
      </c>
      <c r="S12" s="45">
        <f>R12/R13*100</f>
        <v>15.151515151515152</v>
      </c>
      <c r="T12" s="1">
        <v>1</v>
      </c>
      <c r="U12" s="47">
        <f>T12/T13*100</f>
        <v>16.666666666666664</v>
      </c>
      <c r="V12" s="24">
        <v>0</v>
      </c>
      <c r="W12" s="45">
        <f>V12/V13*100</f>
        <v>0</v>
      </c>
      <c r="X12" s="1">
        <v>2</v>
      </c>
      <c r="Y12" s="45">
        <f>X12/X13*100</f>
        <v>5.4054054054054053</v>
      </c>
      <c r="Z12" s="1">
        <v>3</v>
      </c>
      <c r="AA12" s="45">
        <f>Z12/Z13*100</f>
        <v>60</v>
      </c>
      <c r="AB12" s="1">
        <v>1</v>
      </c>
      <c r="AC12" s="45">
        <f>AB12/AB13*100</f>
        <v>25</v>
      </c>
      <c r="AD12" s="1">
        <v>0</v>
      </c>
      <c r="AE12" s="45">
        <v>0</v>
      </c>
      <c r="AF12" s="60">
        <f t="shared" si="0"/>
        <v>6</v>
      </c>
      <c r="AG12" s="48">
        <f>AF12/AF13*100</f>
        <v>11.111111111111111</v>
      </c>
      <c r="AH12" s="48">
        <f t="shared" si="1"/>
        <v>54.54545454545454</v>
      </c>
      <c r="AI12" s="60">
        <v>5</v>
      </c>
      <c r="AJ12" s="53">
        <f t="shared" si="2"/>
        <v>45.454545454545453</v>
      </c>
      <c r="AK12" s="58">
        <v>8</v>
      </c>
      <c r="AL12" s="49">
        <f>AK12/AK13*100</f>
        <v>21.052631578947366</v>
      </c>
      <c r="AM12" s="49">
        <f t="shared" si="3"/>
        <v>72.727272727272734</v>
      </c>
      <c r="AN12" s="57">
        <v>3</v>
      </c>
      <c r="AO12" s="49">
        <f>AN12/AN13*100</f>
        <v>5.2631578947368416</v>
      </c>
      <c r="AP12" s="1">
        <v>9</v>
      </c>
      <c r="AQ12" s="49">
        <f>AP12/AP13*100</f>
        <v>16.363636363636363</v>
      </c>
      <c r="AR12" s="1">
        <v>2</v>
      </c>
      <c r="AS12" s="50">
        <f>AR12/AR13*100</f>
        <v>5</v>
      </c>
      <c r="AT12" s="137">
        <v>10</v>
      </c>
      <c r="AU12" s="45">
        <f>AT12/AT13*100</f>
        <v>17.543859649122805</v>
      </c>
      <c r="AV12" s="59">
        <v>1</v>
      </c>
      <c r="AW12" s="46">
        <f>AV12/AV13*100</f>
        <v>2.6315789473684208</v>
      </c>
      <c r="AX12" s="3"/>
      <c r="AY12" s="4"/>
    </row>
    <row r="13" spans="1:51" x14ac:dyDescent="0.25">
      <c r="A13" s="93" t="s">
        <v>13</v>
      </c>
      <c r="B13" s="95">
        <f t="shared" ref="B13:AG13" si="4">SUM(B9:B12)</f>
        <v>95</v>
      </c>
      <c r="C13" s="98">
        <f t="shared" si="4"/>
        <v>100</v>
      </c>
      <c r="D13" s="100">
        <f t="shared" si="4"/>
        <v>87</v>
      </c>
      <c r="E13" s="19">
        <f t="shared" si="4"/>
        <v>100</v>
      </c>
      <c r="F13" s="102">
        <f t="shared" si="4"/>
        <v>4</v>
      </c>
      <c r="G13" s="19">
        <f t="shared" si="4"/>
        <v>100</v>
      </c>
      <c r="H13" s="102">
        <f t="shared" si="4"/>
        <v>0</v>
      </c>
      <c r="I13" s="19">
        <f t="shared" si="4"/>
        <v>0</v>
      </c>
      <c r="J13" s="102">
        <f t="shared" si="4"/>
        <v>4</v>
      </c>
      <c r="K13" s="25">
        <f t="shared" si="4"/>
        <v>0</v>
      </c>
      <c r="L13" s="105">
        <f t="shared" si="4"/>
        <v>61</v>
      </c>
      <c r="M13" s="19">
        <f t="shared" si="4"/>
        <v>100</v>
      </c>
      <c r="N13" s="102">
        <f t="shared" si="4"/>
        <v>34</v>
      </c>
      <c r="O13" s="25">
        <f t="shared" si="4"/>
        <v>100.00000000000001</v>
      </c>
      <c r="P13" s="105">
        <f t="shared" si="4"/>
        <v>23</v>
      </c>
      <c r="Q13" s="19">
        <f t="shared" si="4"/>
        <v>100</v>
      </c>
      <c r="R13" s="102">
        <f t="shared" si="4"/>
        <v>66</v>
      </c>
      <c r="S13" s="19">
        <f t="shared" si="4"/>
        <v>100</v>
      </c>
      <c r="T13" s="102">
        <f t="shared" si="4"/>
        <v>6</v>
      </c>
      <c r="U13" s="21">
        <f t="shared" si="4"/>
        <v>100</v>
      </c>
      <c r="V13" s="105">
        <f t="shared" si="4"/>
        <v>7</v>
      </c>
      <c r="W13" s="19">
        <f t="shared" si="4"/>
        <v>99.999999999999986</v>
      </c>
      <c r="X13" s="102">
        <f t="shared" si="4"/>
        <v>37</v>
      </c>
      <c r="Y13" s="19">
        <f t="shared" si="4"/>
        <v>100</v>
      </c>
      <c r="Z13" s="102">
        <f t="shared" si="4"/>
        <v>5</v>
      </c>
      <c r="AA13" s="19">
        <f t="shared" si="4"/>
        <v>100</v>
      </c>
      <c r="AB13" s="102">
        <f t="shared" si="4"/>
        <v>4</v>
      </c>
      <c r="AC13" s="19">
        <f t="shared" si="4"/>
        <v>100</v>
      </c>
      <c r="AD13" s="102">
        <f t="shared" si="4"/>
        <v>1</v>
      </c>
      <c r="AE13" s="21">
        <f t="shared" si="4"/>
        <v>0</v>
      </c>
      <c r="AF13" s="108">
        <f t="shared" si="4"/>
        <v>54</v>
      </c>
      <c r="AG13" s="110">
        <f t="shared" si="4"/>
        <v>100</v>
      </c>
      <c r="AH13" s="112">
        <f>AF13/B13*100</f>
        <v>56.84210526315789</v>
      </c>
      <c r="AI13" s="114">
        <f>SUM(AI9:AI12)</f>
        <v>41</v>
      </c>
      <c r="AJ13" s="116">
        <f>AI13/B13*100</f>
        <v>43.15789473684211</v>
      </c>
      <c r="AK13" s="105">
        <f>SUM(AK9:AK12)</f>
        <v>38</v>
      </c>
      <c r="AL13" s="131">
        <f>SUM(AL9:AL12)</f>
        <v>100</v>
      </c>
      <c r="AM13" s="112">
        <f t="shared" si="3"/>
        <v>40</v>
      </c>
      <c r="AN13" s="102">
        <f t="shared" ref="AN13:AW13" si="5">SUM(AN9:AN12)</f>
        <v>57</v>
      </c>
      <c r="AO13" s="19">
        <f t="shared" si="5"/>
        <v>99.999999999999986</v>
      </c>
      <c r="AP13" s="102">
        <f t="shared" si="5"/>
        <v>55</v>
      </c>
      <c r="AQ13" s="19">
        <f t="shared" si="5"/>
        <v>99.999999999999986</v>
      </c>
      <c r="AR13" s="102">
        <f t="shared" si="5"/>
        <v>40</v>
      </c>
      <c r="AS13" s="25">
        <f t="shared" si="5"/>
        <v>100</v>
      </c>
      <c r="AT13" s="100">
        <f t="shared" si="5"/>
        <v>57</v>
      </c>
      <c r="AU13" s="19">
        <f t="shared" si="5"/>
        <v>100</v>
      </c>
      <c r="AV13" s="102">
        <f t="shared" si="5"/>
        <v>38</v>
      </c>
      <c r="AW13" s="25">
        <f t="shared" si="5"/>
        <v>100</v>
      </c>
      <c r="AX13" s="3"/>
      <c r="AY13" s="4"/>
    </row>
    <row r="14" spans="1:51" ht="15.75" thickBot="1" x14ac:dyDescent="0.3">
      <c r="A14" s="93"/>
      <c r="B14" s="96"/>
      <c r="C14" s="98"/>
      <c r="D14" s="101"/>
      <c r="E14" s="38">
        <f>D13/B13*100</f>
        <v>91.578947368421055</v>
      </c>
      <c r="F14" s="103"/>
      <c r="G14" s="38">
        <f>F13/B13*100</f>
        <v>4.2105263157894735</v>
      </c>
      <c r="H14" s="103"/>
      <c r="I14" s="38">
        <f>H13/B13*100</f>
        <v>0</v>
      </c>
      <c r="J14" s="103"/>
      <c r="K14" s="39">
        <f>J13/B13*100</f>
        <v>4.2105263157894735</v>
      </c>
      <c r="L14" s="106"/>
      <c r="M14" s="38">
        <f>L13/B13*100</f>
        <v>64.21052631578948</v>
      </c>
      <c r="N14" s="103"/>
      <c r="O14" s="39">
        <f>N13/B13*100</f>
        <v>35.789473684210527</v>
      </c>
      <c r="P14" s="106"/>
      <c r="Q14" s="38">
        <f>P13/B13*100</f>
        <v>24.210526315789473</v>
      </c>
      <c r="R14" s="103"/>
      <c r="S14" s="38">
        <f>R13/B13*100</f>
        <v>69.473684210526315</v>
      </c>
      <c r="T14" s="103"/>
      <c r="U14" s="40">
        <f>T13/B13*100</f>
        <v>6.3157894736842106</v>
      </c>
      <c r="V14" s="107"/>
      <c r="W14" s="38">
        <f>V13/B13*100</f>
        <v>7.3684210526315779</v>
      </c>
      <c r="X14" s="104"/>
      <c r="Y14" s="38">
        <f>X13/B13*100</f>
        <v>38.94736842105263</v>
      </c>
      <c r="Z14" s="104"/>
      <c r="AA14" s="38">
        <f>Z13/B13*100</f>
        <v>5.2631578947368416</v>
      </c>
      <c r="AB14" s="104"/>
      <c r="AC14" s="38">
        <f>AB13/B13*100</f>
        <v>4.2105263157894735</v>
      </c>
      <c r="AD14" s="104"/>
      <c r="AE14" s="40">
        <f>AD13/B13*100</f>
        <v>1.0526315789473684</v>
      </c>
      <c r="AF14" s="109"/>
      <c r="AG14" s="111"/>
      <c r="AH14" s="113"/>
      <c r="AI14" s="115"/>
      <c r="AJ14" s="117"/>
      <c r="AK14" s="106"/>
      <c r="AL14" s="132"/>
      <c r="AM14" s="113"/>
      <c r="AN14" s="103"/>
      <c r="AO14" s="42">
        <f>AN13/B13*100</f>
        <v>60</v>
      </c>
      <c r="AP14" s="103"/>
      <c r="AQ14" s="38">
        <f>AP13/B13*100</f>
        <v>57.894736842105267</v>
      </c>
      <c r="AR14" s="103"/>
      <c r="AS14" s="39">
        <f>AR13/B13*100</f>
        <v>42.105263157894733</v>
      </c>
      <c r="AT14" s="138"/>
      <c r="AU14" s="42">
        <f>AT13/B13*100</f>
        <v>60</v>
      </c>
      <c r="AV14" s="103"/>
      <c r="AW14" s="39">
        <f>AV13/B13*100</f>
        <v>40</v>
      </c>
      <c r="AX14" s="3"/>
      <c r="AY14" s="4"/>
    </row>
    <row r="15" spans="1:51" ht="15.75" thickBot="1" x14ac:dyDescent="0.3">
      <c r="A15" s="94"/>
      <c r="B15" s="97"/>
      <c r="C15" s="99"/>
      <c r="D15" s="119">
        <f>D13+F13+H13+J13</f>
        <v>95</v>
      </c>
      <c r="E15" s="119"/>
      <c r="F15" s="119"/>
      <c r="G15" s="119"/>
      <c r="H15" s="119"/>
      <c r="I15" s="119"/>
      <c r="J15" s="120"/>
      <c r="K15" s="39">
        <f>E14+G14+I14+K14</f>
        <v>100.00000000000001</v>
      </c>
      <c r="L15" s="121">
        <f>L13+N13</f>
        <v>95</v>
      </c>
      <c r="M15" s="119"/>
      <c r="N15" s="120"/>
      <c r="O15" s="39">
        <f>M14+O14</f>
        <v>100</v>
      </c>
      <c r="P15" s="121">
        <f>P13+R13+T13</f>
        <v>95</v>
      </c>
      <c r="Q15" s="119"/>
      <c r="R15" s="119"/>
      <c r="S15" s="119"/>
      <c r="T15" s="120"/>
      <c r="U15" s="35">
        <f>Q14+S14+U14</f>
        <v>99.999999999999986</v>
      </c>
      <c r="V15" s="122">
        <f>V13+X13+Z13+AB13+AD13</f>
        <v>54</v>
      </c>
      <c r="W15" s="123"/>
      <c r="X15" s="123"/>
      <c r="Y15" s="123"/>
      <c r="Z15" s="123"/>
      <c r="AA15" s="123"/>
      <c r="AB15" s="123"/>
      <c r="AC15" s="123"/>
      <c r="AD15" s="124"/>
      <c r="AE15" s="41">
        <f>W14+Y14+AA14+AC14+AE14</f>
        <v>56.84210526315789</v>
      </c>
      <c r="AF15" s="125">
        <f>AF13+AI13</f>
        <v>95</v>
      </c>
      <c r="AG15" s="126"/>
      <c r="AH15" s="126"/>
      <c r="AI15" s="127"/>
      <c r="AJ15" s="44">
        <f>AH13+AJ13</f>
        <v>100</v>
      </c>
      <c r="AK15" s="121">
        <f>AK13+AN13</f>
        <v>95</v>
      </c>
      <c r="AL15" s="119"/>
      <c r="AM15" s="119"/>
      <c r="AN15" s="120"/>
      <c r="AO15" s="43">
        <f>AM13+AO14</f>
        <v>100</v>
      </c>
      <c r="AP15" s="128">
        <f>AP13+AR13</f>
        <v>95</v>
      </c>
      <c r="AQ15" s="119"/>
      <c r="AR15" s="120"/>
      <c r="AS15" s="44">
        <f>AQ14+AS14</f>
        <v>100</v>
      </c>
      <c r="AT15" s="129">
        <f>AT13+AV13</f>
        <v>95</v>
      </c>
      <c r="AU15" s="129"/>
      <c r="AV15" s="130"/>
      <c r="AW15" s="44">
        <f>AU14+AW14</f>
        <v>100</v>
      </c>
      <c r="AX15" s="3"/>
      <c r="AY15" s="4"/>
    </row>
    <row r="16" spans="1:5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4"/>
    </row>
    <row r="17" spans="1:51" x14ac:dyDescent="0.25">
      <c r="A17" s="17" t="s">
        <v>28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56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4"/>
    </row>
    <row r="18" spans="1:51" ht="6.75" customHeight="1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56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4"/>
    </row>
    <row r="19" spans="1:51" ht="29.25" customHeight="1" x14ac:dyDescent="0.25">
      <c r="A19" s="118" t="s">
        <v>44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3"/>
      <c r="AG19" s="135" t="s">
        <v>45</v>
      </c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3"/>
      <c r="AX19" s="3"/>
      <c r="AY19" s="4"/>
    </row>
    <row r="20" spans="1:51" ht="6.75" customHeigh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56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4"/>
    </row>
    <row r="21" spans="1:51" x14ac:dyDescent="0.25">
      <c r="A21" s="118" t="s">
        <v>23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3"/>
      <c r="AY21" s="4"/>
    </row>
    <row r="22" spans="1:51" x14ac:dyDescent="0.25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4"/>
    </row>
    <row r="23" spans="1:5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</row>
  </sheetData>
  <sheetProtection algorithmName="SHA-512" hashValue="vnIzhZGH3Qox4a5PPcSWQU91+jT7AtKSd6CBCNCfLQcLQtfobVvZbe+fcEL2mKXM5xdXttPINeFCrB+t+D55eQ==" saltValue="z8TVYlrJYAEM9SXfzCnl7Q==" spinCount="100000" sheet="1" objects="1" scenarios="1"/>
  <mergeCells count="56">
    <mergeCell ref="A19:AE19"/>
    <mergeCell ref="AG19:AV19"/>
    <mergeCell ref="A21:AW21"/>
    <mergeCell ref="AV13:AV14"/>
    <mergeCell ref="D15:J15"/>
    <mergeCell ref="L15:N15"/>
    <mergeCell ref="P15:T15"/>
    <mergeCell ref="V15:AD15"/>
    <mergeCell ref="AF15:AI15"/>
    <mergeCell ref="AK15:AN15"/>
    <mergeCell ref="AP15:AR15"/>
    <mergeCell ref="AT15:AV15"/>
    <mergeCell ref="AL13:AL14"/>
    <mergeCell ref="AM13:AM14"/>
    <mergeCell ref="AN13:AN14"/>
    <mergeCell ref="AP13:AP14"/>
    <mergeCell ref="AR13:AR14"/>
    <mergeCell ref="AT13:AT14"/>
    <mergeCell ref="AF13:AF14"/>
    <mergeCell ref="AG13:AG14"/>
    <mergeCell ref="AH13:AH14"/>
    <mergeCell ref="AI13:AI14"/>
    <mergeCell ref="AJ13:AJ14"/>
    <mergeCell ref="AK13:AK14"/>
    <mergeCell ref="AD13:AD14"/>
    <mergeCell ref="H13:H14"/>
    <mergeCell ref="J13:J14"/>
    <mergeCell ref="L13:L14"/>
    <mergeCell ref="N13:N14"/>
    <mergeCell ref="P13:P14"/>
    <mergeCell ref="R13:R14"/>
    <mergeCell ref="T13:T14"/>
    <mergeCell ref="V13:V14"/>
    <mergeCell ref="X13:X14"/>
    <mergeCell ref="Z13:Z14"/>
    <mergeCell ref="AB13:AB14"/>
    <mergeCell ref="A13:A15"/>
    <mergeCell ref="B13:B15"/>
    <mergeCell ref="C13:C15"/>
    <mergeCell ref="D13:D14"/>
    <mergeCell ref="F13:F14"/>
    <mergeCell ref="A4:AU4"/>
    <mergeCell ref="AK6:AS6"/>
    <mergeCell ref="A7:A8"/>
    <mergeCell ref="B7:B8"/>
    <mergeCell ref="C7:C8"/>
    <mergeCell ref="D7:K7"/>
    <mergeCell ref="L7:O7"/>
    <mergeCell ref="P7:U7"/>
    <mergeCell ref="V7:AE7"/>
    <mergeCell ref="AG7:AG8"/>
    <mergeCell ref="AH7:AH8"/>
    <mergeCell ref="AJ7:AJ8"/>
    <mergeCell ref="AK7:AO7"/>
    <mergeCell ref="AP7:AS7"/>
    <mergeCell ref="AT7:AW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IndicPA-DCNI-6B22</vt:lpstr>
      <vt:lpstr>'IndicPA-DCNI-6B22'!Área_de_impresión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CSGF</dc:creator>
  <cp:lastModifiedBy>CSGF</cp:lastModifiedBy>
  <cp:lastPrinted>2023-02-13T18:49:08Z</cp:lastPrinted>
  <dcterms:created xsi:type="dcterms:W3CDTF">2022-11-03T23:00:23Z</dcterms:created>
  <dcterms:modified xsi:type="dcterms:W3CDTF">2023-02-13T18:51:24Z</dcterms:modified>
</cp:coreProperties>
</file>